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85" windowWidth="15300" windowHeight="7965" activeTab="2"/>
  </bookViews>
  <sheets>
    <sheet name="1" sheetId="7" r:id="rId1"/>
    <sheet name="2" sheetId="1" r:id="rId2"/>
    <sheet name="3,2017" sheetId="2" r:id="rId3"/>
    <sheet name="3,2018" sheetId="8" state="hidden" r:id="rId4"/>
    <sheet name="3,2019" sheetId="9" state="hidden" r:id="rId5"/>
    <sheet name="4" sheetId="3" state="hidden" r:id="rId6"/>
    <sheet name="5" sheetId="4" state="hidden" r:id="rId7"/>
    <sheet name="6" sheetId="5" state="hidden" r:id="rId8"/>
  </sheets>
  <definedNames>
    <definedName name="_xlnm.Print_Area" localSheetId="0">'1'!$A$1:$K$46</definedName>
    <definedName name="_xlnm.Print_Area" localSheetId="1">'2'!$A$1:$I$20</definedName>
    <definedName name="_xlnm.Print_Area" localSheetId="2">'3,2017'!$A$2:$M$58</definedName>
    <definedName name="_xlnm.Print_Area" localSheetId="3">'3,2018'!$A$1:$N$58</definedName>
    <definedName name="_xlnm.Print_Area" localSheetId="4">'3,2019'!$A$1:$N$58</definedName>
  </definedNames>
  <calcPr calcId="144525"/>
</workbook>
</file>

<file path=xl/calcChain.xml><?xml version="1.0" encoding="utf-8"?>
<calcChain xmlns="http://schemas.openxmlformats.org/spreadsheetml/2006/main">
  <c r="F71" i="3"/>
  <c r="H43"/>
  <c r="D18"/>
  <c r="G18"/>
  <c r="G11" i="8"/>
  <c r="F11"/>
  <c r="G15"/>
  <c r="F15"/>
  <c r="G23"/>
  <c r="F23"/>
  <c r="I65" i="3" l="1"/>
  <c r="I66"/>
  <c r="I67"/>
  <c r="I69"/>
  <c r="I70"/>
  <c r="I72"/>
  <c r="I73"/>
  <c r="I74"/>
  <c r="I75"/>
  <c r="I76"/>
  <c r="F70"/>
  <c r="G76"/>
  <c r="G75"/>
  <c r="G74"/>
  <c r="G73"/>
  <c r="G72"/>
  <c r="G71"/>
  <c r="G70"/>
  <c r="G69"/>
  <c r="G68"/>
  <c r="G67"/>
  <c r="G66"/>
  <c r="F66"/>
  <c r="G65"/>
  <c r="F65"/>
  <c r="G64"/>
  <c r="E42"/>
  <c r="I37"/>
  <c r="I38"/>
  <c r="I39"/>
  <c r="I40"/>
  <c r="I41"/>
  <c r="I42"/>
  <c r="I43"/>
  <c r="I44"/>
  <c r="I45"/>
  <c r="I46"/>
  <c r="I47"/>
  <c r="I48"/>
  <c r="G37"/>
  <c r="G38"/>
  <c r="G39"/>
  <c r="G40"/>
  <c r="G41"/>
  <c r="G42"/>
  <c r="G43"/>
  <c r="G44"/>
  <c r="G45"/>
  <c r="G46"/>
  <c r="G47"/>
  <c r="G48"/>
  <c r="E38"/>
  <c r="E37" s="1"/>
  <c r="E43"/>
  <c r="E40" s="1"/>
  <c r="G17"/>
  <c r="H48"/>
  <c r="H47"/>
  <c r="H46"/>
  <c r="H45"/>
  <c r="H44"/>
  <c r="H41"/>
  <c r="H39"/>
  <c r="H38"/>
  <c r="G36"/>
  <c r="D15"/>
  <c r="I13"/>
  <c r="H13"/>
  <c r="D13"/>
  <c r="G13"/>
  <c r="G12"/>
  <c r="D12" s="1"/>
  <c r="G15"/>
  <c r="D17"/>
  <c r="G47" i="9"/>
  <c r="G46"/>
  <c r="G45"/>
  <c r="G44"/>
  <c r="G43"/>
  <c r="G42"/>
  <c r="G41"/>
  <c r="G40"/>
  <c r="F39"/>
  <c r="G38"/>
  <c r="F29"/>
  <c r="G29" s="1"/>
  <c r="G26"/>
  <c r="F24" i="8"/>
  <c r="F29"/>
  <c r="G32" i="2"/>
  <c r="F32"/>
  <c r="G39" i="9" l="1"/>
  <c r="G23" s="1"/>
  <c r="G15" s="1"/>
  <c r="G11" s="1"/>
  <c r="F23"/>
  <c r="F15" s="1"/>
  <c r="F11" s="1"/>
  <c r="F68" i="3"/>
  <c r="I68" s="1"/>
  <c r="E36"/>
  <c r="H37"/>
  <c r="H42"/>
  <c r="F24" i="9"/>
  <c r="G24" s="1"/>
  <c r="F64" i="3" l="1"/>
  <c r="I64" s="1"/>
  <c r="H36"/>
  <c r="H40"/>
  <c r="I36" l="1"/>
  <c r="H19" i="1" l="1"/>
  <c r="H16" s="1"/>
  <c r="H13" s="1"/>
  <c r="H12" s="1"/>
  <c r="H4"/>
  <c r="F24" i="2"/>
  <c r="G24" s="1"/>
  <c r="F29"/>
  <c r="I14" i="3"/>
  <c r="I16"/>
  <c r="I17"/>
  <c r="I19"/>
  <c r="I20"/>
  <c r="I21"/>
  <c r="I22"/>
  <c r="I23"/>
  <c r="I15"/>
  <c r="I12"/>
  <c r="H14"/>
  <c r="H16"/>
  <c r="H19"/>
  <c r="H20"/>
  <c r="H21"/>
  <c r="H22"/>
  <c r="H23"/>
  <c r="G38" i="8"/>
  <c r="F39"/>
  <c r="G39" s="1"/>
  <c r="G24"/>
  <c r="F39" i="2"/>
  <c r="F23" s="1"/>
  <c r="F15" s="1"/>
  <c r="F11" s="1"/>
  <c r="G39"/>
  <c r="G23" s="1"/>
  <c r="G15" s="1"/>
  <c r="G11" s="1"/>
  <c r="G40"/>
  <c r="G19" i="3"/>
  <c r="D11"/>
  <c r="D14"/>
  <c r="G47" i="8"/>
  <c r="G46"/>
  <c r="G45"/>
  <c r="G44"/>
  <c r="G43"/>
  <c r="G42"/>
  <c r="G41"/>
  <c r="G40"/>
  <c r="G29"/>
  <c r="G26"/>
  <c r="G41" i="2"/>
  <c r="G42"/>
  <c r="G47"/>
  <c r="G43"/>
  <c r="G44"/>
  <c r="G45"/>
  <c r="G46"/>
  <c r="G29"/>
  <c r="G26"/>
  <c r="D10" i="4"/>
  <c r="I11" i="3" l="1"/>
  <c r="G11"/>
  <c r="H17" l="1"/>
  <c r="H15"/>
  <c r="H11"/>
  <c r="H12" l="1"/>
</calcChain>
</file>

<file path=xl/sharedStrings.xml><?xml version="1.0" encoding="utf-8"?>
<sst xmlns="http://schemas.openxmlformats.org/spreadsheetml/2006/main" count="561" uniqueCount="161">
  <si>
    <t>из них:</t>
  </si>
  <si>
    <t>в том числе:</t>
  </si>
  <si>
    <t>остаточная стоимость</t>
  </si>
  <si>
    <t>дебиторская задолженность по доходам</t>
  </si>
  <si>
    <t>долговые обязательства</t>
  </si>
  <si>
    <t>кредиторская задолженность:</t>
  </si>
  <si>
    <t>Наименование показателя</t>
  </si>
  <si>
    <t>Код строки</t>
  </si>
  <si>
    <t>КБК РФ</t>
  </si>
  <si>
    <t>Объем финансового обеспечения, руб. (с точностью до двух знаков после запятой – 0,00)</t>
  </si>
  <si>
    <t>всего</t>
  </si>
  <si>
    <t>субсидия на финансовое обеспечение выполнения муниципального задания</t>
  </si>
  <si>
    <t>субсидии, предоставляемые в соответствии со 2-м абзацем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</si>
  <si>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</si>
  <si>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</si>
  <si>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деятельности)</t>
  </si>
  <si>
    <t>из них гранты</t>
  </si>
  <si>
    <t>Поступления от доходов, всего:</t>
  </si>
  <si>
    <t>Х</t>
  </si>
  <si>
    <t>в том числе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</si>
  <si>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</si>
  <si>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</si>
  <si>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</si>
  <si>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</si>
  <si>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</si>
  <si>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</si>
  <si>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</si>
  <si>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</si>
  <si>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</t>
  </si>
  <si>
    <t>выплаты персоналу всего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</si>
  <si>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</si>
  <si>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</si>
  <si>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</si>
  <si>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</si>
  <si>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</si>
  <si>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</si>
  <si>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</si>
  <si>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</si>
  <si>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</si>
  <si>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</si>
  <si>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</si>
  <si>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</si>
  <si>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</si>
  <si>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</si>
  <si>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</si>
  <si>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– 0,00)</t>
  </si>
  <si>
    <t>Всего на закупки</t>
  </si>
  <si>
    <t>В том числе:</t>
  </si>
  <si>
    <t>в соответствии с ФЗ от 05.04.2013 № 44-ФЗ</t>
  </si>
  <si>
    <t>В соответствии с ФЗ от 05.07.2011 № 223-ФЗ</t>
  </si>
  <si>
    <t>Выплаты по расходам на закупку товаров, работ, услуг всего:</t>
  </si>
  <si>
    <t>в т.ч.: на оплату контрактов заключенных до начала очередного года:</t>
  </si>
  <si>
    <t>на закупку товаров, работ, услуг по году начала закупки:</t>
  </si>
  <si>
    <t>Наименование показателей</t>
  </si>
  <si>
    <t>Сумма (руб., с точностью до двух знаков после запятой – 0,00)</t>
  </si>
  <si>
    <t>Остаток средств на конец</t>
  </si>
  <si>
    <t>Поступление</t>
  </si>
  <si>
    <t>Выбытие</t>
  </si>
  <si>
    <t>Увеличение стоимости материальных запасов</t>
  </si>
  <si>
    <t xml:space="preserve">Услуги связи          </t>
  </si>
  <si>
    <t xml:space="preserve">Коммунальные услуги   </t>
  </si>
  <si>
    <t xml:space="preserve">Арендная плата за пользование имуществом    </t>
  </si>
  <si>
    <t>Увеличение стоимости  основных средств</t>
  </si>
  <si>
    <t>Увеличение стоимости нематериальных запасов</t>
  </si>
  <si>
    <t>СПРАВОЧНАЯ ИНФОРМАЦИЯ</t>
  </si>
  <si>
    <t>Сумма, тыс. руб.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</si>
  <si>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</si>
  <si>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всего:</t>
  </si>
  <si>
    <t>Объем средств, поступивших во временное распоряжение, всего:</t>
  </si>
  <si>
    <t>Главный бухгалтер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</si>
  <si>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</si>
  <si>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</si>
  <si>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</si>
  <si>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</si>
  <si>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</si>
  <si>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</si>
  <si>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Администрация Новокузнецкого муниципального района</t>
  </si>
  <si>
    <t>Руководитель муниципального бюджетного учреждения</t>
  </si>
  <si>
    <t>Проверил:</t>
  </si>
  <si>
    <t>осуществляющего функции и полномочия учредителя; учреждения)</t>
  </si>
  <si>
    <t>УТВЕРЖДАЮ</t>
  </si>
  <si>
    <t>(наименование должности лица, утверждающего документ; наименование органа</t>
  </si>
  <si>
    <t>Форма по ОКУД</t>
  </si>
  <si>
    <t>по Реестру</t>
  </si>
  <si>
    <t>Даты изменений</t>
  </si>
  <si>
    <t>по ОКТМО</t>
  </si>
  <si>
    <t>Глава по БК</t>
  </si>
  <si>
    <t>поОКВ</t>
  </si>
  <si>
    <t>Государственное (муниципальное)</t>
  </si>
  <si>
    <t>учреждение</t>
  </si>
  <si>
    <t>(подразделение)</t>
  </si>
  <si>
    <t>ИНН</t>
  </si>
  <si>
    <t>КПП</t>
  </si>
  <si>
    <t>Наименование бюджета</t>
  </si>
  <si>
    <t xml:space="preserve">Орган осуществляющий </t>
  </si>
  <si>
    <t>учредителя</t>
  </si>
  <si>
    <t>функции и полномочия</t>
  </si>
  <si>
    <t>Единица измерения: руб</t>
  </si>
  <si>
    <t>(наименование иностранной валюты)</t>
  </si>
  <si>
    <r>
      <t xml:space="preserve">                                                    </t>
    </r>
    <r>
      <rPr>
        <sz val="11"/>
        <color indexed="8"/>
        <rFont val="Times New Roman"/>
        <family val="1"/>
        <charset val="204"/>
      </rPr>
      <t xml:space="preserve">                          </t>
    </r>
    <r>
      <rPr>
        <u/>
        <sz val="11"/>
        <color indexed="8"/>
        <rFont val="Times New Roman"/>
        <family val="1"/>
        <charset val="204"/>
      </rPr>
      <t xml:space="preserve">                                                              </t>
    </r>
    <r>
      <rPr>
        <u/>
        <sz val="11"/>
        <color indexed="9"/>
        <rFont val="Times New Roman"/>
        <family val="1"/>
        <charset val="204"/>
      </rPr>
      <t>.</t>
    </r>
  </si>
  <si>
    <r>
      <t xml:space="preserve">"      "                     </t>
    </r>
    <r>
      <rPr>
        <sz val="11"/>
        <color indexed="8"/>
        <rFont val="Times New Roman"/>
        <family val="1"/>
        <charset val="204"/>
      </rPr>
      <t>20</t>
    </r>
    <r>
      <rPr>
        <u/>
        <sz val="11"/>
        <color indexed="8"/>
        <rFont val="Times New Roman"/>
        <family val="1"/>
        <charset val="204"/>
      </rPr>
      <t xml:space="preserve">        </t>
    </r>
    <r>
      <rPr>
        <sz val="11"/>
        <color indexed="8"/>
        <rFont val="Times New Roman"/>
        <family val="1"/>
        <charset val="204"/>
      </rPr>
      <t>г.</t>
    </r>
  </si>
  <si>
    <r>
      <t>от  "</t>
    </r>
    <r>
      <rPr>
        <u/>
        <sz val="11"/>
        <color indexed="8"/>
        <rFont val="Times New Roman"/>
        <family val="1"/>
        <charset val="204"/>
      </rPr>
      <t xml:space="preserve">        </t>
    </r>
    <r>
      <rPr>
        <sz val="11"/>
        <color indexed="8"/>
        <rFont val="Times New Roman"/>
        <family val="1"/>
        <charset val="204"/>
      </rPr>
      <t>"</t>
    </r>
    <r>
      <rPr>
        <u/>
        <sz val="11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>20</t>
    </r>
    <r>
      <rPr>
        <u/>
        <sz val="11"/>
        <color indexed="8"/>
        <rFont val="Times New Roman"/>
        <family val="1"/>
        <charset val="204"/>
      </rPr>
      <t xml:space="preserve">        г.</t>
    </r>
  </si>
  <si>
    <r>
      <t xml:space="preserve">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9"/>
        <rFont val="Times New Roman"/>
        <family val="1"/>
        <charset val="204"/>
      </rPr>
      <t xml:space="preserve"> .</t>
    </r>
  </si>
  <si>
    <r>
      <t xml:space="preserve">1. Цели деятельности государственного(муниципального) учреждения (подразделения) </t>
    </r>
    <r>
      <rPr>
        <i/>
        <sz val="11"/>
        <color indexed="8"/>
        <rFont val="Times New Roman"/>
        <family val="1"/>
        <charset val="204"/>
      </rPr>
      <t>(в соответствии с уставом)</t>
    </r>
  </si>
  <si>
    <r>
      <t xml:space="preserve">2. Основные виды деятельности государственного(муниципального) учреждения (подразделения)  </t>
    </r>
    <r>
      <rPr>
        <i/>
        <sz val="11"/>
        <color indexed="8"/>
        <rFont val="Times New Roman"/>
        <family val="1"/>
        <charset val="204"/>
      </rPr>
      <t>(по ОКВЭД)</t>
    </r>
  </si>
  <si>
    <t>3. Платные услуги, оказываемые государственным (муниципальным) учреждением (подразделением)</t>
  </si>
  <si>
    <t>4. Сведения о государственном (муниципальном) имуществе, находящемся на праве оперативного управления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</si>
  <si>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indexed="9"/>
        <rFont val="Times New Roman"/>
        <family val="1"/>
        <charset val="204"/>
      </rPr>
      <t>.</t>
    </r>
  </si>
  <si>
    <t>Итого</t>
  </si>
  <si>
    <t xml:space="preserve">                             Балансовая стоимость имущества</t>
  </si>
  <si>
    <t>закрепленного собственником/</t>
  </si>
  <si>
    <t>приобретенного за счет выделенных</t>
  </si>
  <si>
    <t>собственником средств</t>
  </si>
  <si>
    <t xml:space="preserve">приобретенного за счет средств, </t>
  </si>
  <si>
    <t>полученных от приносящей</t>
  </si>
  <si>
    <t>доход деятельности</t>
  </si>
  <si>
    <t>Нефинансовые активы, всего:</t>
  </si>
  <si>
    <t>недвижимое имущество</t>
  </si>
  <si>
    <t>особо ценное движимое имущество, всего</t>
  </si>
  <si>
    <t>Финансовые активы, всего</t>
  </si>
  <si>
    <t>дебиторская задолженность по разходам</t>
  </si>
  <si>
    <t>Обязательства, всего</t>
  </si>
  <si>
    <t>И ВЫПЛАТАМ УЧРЕЖДЕНИЯ (ПОДРАЗДЕЛЕНИЯ)</t>
  </si>
  <si>
    <t xml:space="preserve">ПОКАЗАТЕЛИ ПО ПОСТУПЛЕНИЯМ </t>
  </si>
  <si>
    <t>Таблица 2</t>
  </si>
  <si>
    <t>НА ЗАКУПКУ ТОВАРОВ, РАБОТ УСЛУГ УЧРЕЖДЕНИЯ (ПОДРАЗДЕЛЕНИЯ)</t>
  </si>
  <si>
    <t>ПОКАЗАТЕЛИ ВЫПЛАТ ПО РАСХОДАМ</t>
  </si>
  <si>
    <t>на 2017 г. очередной финансовый год</t>
  </si>
  <si>
    <t>на 2018 г. очередной финансовый год</t>
  </si>
  <si>
    <t>на 2019 г. очередной финансовый год</t>
  </si>
  <si>
    <t>МУНИЦИПАЛЬНОГО УЧРЕЖДЕНИЯ</t>
  </si>
  <si>
    <t>НА 2017 ГОД И НА ПЛАНОВЫЙ ПЕРИОД 2018 И 2019 ГОДЫ</t>
  </si>
  <si>
    <t>в том числе просроченная кредиторская здолженность</t>
  </si>
  <si>
    <t>из них: оплата труда</t>
  </si>
  <si>
    <t>начисления на выплаты по оплате труда</t>
  </si>
  <si>
    <t>-</t>
  </si>
  <si>
    <t>Услуги по содержанию</t>
  </si>
  <si>
    <t>Прочие услуги</t>
  </si>
  <si>
    <t>Директор МБОУ "Атамановская СОШ"</t>
  </si>
  <si>
    <t>Л.В. Калугина</t>
  </si>
  <si>
    <r>
      <t xml:space="preserve">     - получение обучающимися среднего общего образования, воспитание духовно-нравственной личности.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indexed="9"/>
        <rFont val="Times New Roman"/>
        <family val="1"/>
        <charset val="204"/>
      </rPr>
      <t>.</t>
    </r>
  </si>
  <si>
    <r>
      <t xml:space="preserve">      Образовательный процесс осуществляется в соответствии с уровнями общеобразовательных программ 3-х уровней общего образования:
 - 1 уровень – начальное общее образование, 1-4 классы (нормативный срок освоения 4 года).
 - 2 уровень – основное общее образование, 5-9 классы (нормативный срок освоения 5 лет).
 - 3 уровень – среднее общее образование, 10-11 классы (нормативный срок освоения 2 года).
Услуги, относящиеся к основным видам деятельности муниципального бюджетного общеобразовательного учреждения «Атамановская средняя общеобразовательная школа»»:
- реализация основных общеобразовательных программ начального общего образования;
- реализация основных общеобразовательных программ основного общего образования;
- реализация основных общеобразовательных программ среднего общего образования;
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indexed="9"/>
        <rFont val="Times New Roman"/>
        <family val="1"/>
        <charset val="204"/>
      </rPr>
      <t>.</t>
    </r>
  </si>
  <si>
    <t>Транспортные расходы</t>
  </si>
  <si>
    <t>2017 год</t>
  </si>
  <si>
    <t>2018 год</t>
  </si>
  <si>
    <t>2019 год</t>
  </si>
  <si>
    <t>Транспортные услуги</t>
  </si>
  <si>
    <t xml:space="preserve">Муниципальное бюджетное общеобразовательное учреждение "Атамановская средняя общеобразовательная школа" </t>
  </si>
  <si>
    <t>Компенсация по уходу 
за ребенком до трех лет</t>
  </si>
  <si>
    <t>ПЛАН ФИНАНСОВО-ХОЗЯЙСТВЕННОЙ ДЕЯТЕЛЬНОСТИ</t>
  </si>
  <si>
    <t>Сумма, рублей</t>
  </si>
  <si>
    <t>5. Показатели финансового состояния государственного (муниципального) учреждения на 01.01.2017 г.</t>
  </si>
  <si>
    <t>Налог на имущество</t>
  </si>
  <si>
    <t>Уплата прочих налогов (транспортный налог, плата за загрязнение окружающей среды)</t>
  </si>
  <si>
    <t>НА 01.01.2018 г.</t>
  </si>
  <si>
    <t xml:space="preserve"> НА 01.01. 2019 г.</t>
  </si>
  <si>
    <t>НА 01.01. 2017 г.</t>
  </si>
  <si>
    <t>НА 01.01. 2018 г.</t>
  </si>
  <si>
    <t>НА 01.01. 2019г.</t>
  </si>
  <si>
    <t>СВЕДЕНИЯ О СРЕДСТВАХ, ПОСТУПАЮЩИХ ВО ВРЕМЕННОЕ РАСПОРЯЖЕНИЕ УЧРЕЖДЕНИЯ НА  01.01.2017 г.</t>
  </si>
  <si>
    <t>НА 01.01.2017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</si>
</sst>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wrapText="1"/>
    </xf>
    <xf numFmtId="0" fontId="10" fillId="0" borderId="0" xfId="0" applyFont="1"/>
    <xf numFmtId="4" fontId="11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5" fillId="0" borderId="0" xfId="0" applyNumberFormat="1" applyFont="1"/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8" xfId="0" applyBorder="1"/>
    <xf numFmtId="4" fontId="7" fillId="0" borderId="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/>
    <xf numFmtId="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0" xfId="0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13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7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" fontId="5" fillId="0" borderId="18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" fontId="5" fillId="0" borderId="7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25" xfId="0" applyFont="1" applyBorder="1" applyAlignment="1">
      <alignment horizontal="right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6"/>
  <sheetViews>
    <sheetView view="pageLayout" topLeftCell="A46" zoomScaleSheetLayoutView="115" workbookViewId="0">
      <selection activeCell="H29" sqref="H29"/>
    </sheetView>
  </sheetViews>
  <sheetFormatPr defaultRowHeight="15"/>
  <cols>
    <col min="1" max="2" width="9.140625" style="24"/>
    <col min="3" max="3" width="7.5703125" style="24" customWidth="1"/>
    <col min="4" max="4" width="8.140625" style="24" customWidth="1"/>
    <col min="5" max="5" width="9.140625" style="24"/>
    <col min="6" max="6" width="11.140625" style="24" customWidth="1"/>
    <col min="7" max="7" width="11" style="24" customWidth="1"/>
    <col min="8" max="8" width="12.7109375" style="24" customWidth="1"/>
    <col min="9" max="9" width="10" style="24" customWidth="1"/>
    <col min="10" max="10" width="11.7109375" style="24" customWidth="1"/>
    <col min="11" max="11" width="15.42578125" style="24" customWidth="1"/>
    <col min="12" max="12" width="3.5703125" style="24" customWidth="1"/>
    <col min="13" max="13" width="1.5703125" style="24" customWidth="1"/>
    <col min="14" max="16384" width="9.140625" style="24"/>
  </cols>
  <sheetData>
    <row r="2" spans="1:11">
      <c r="H2" s="24" t="s">
        <v>80</v>
      </c>
    </row>
    <row r="3" spans="1:11">
      <c r="F3" s="96" t="s">
        <v>138</v>
      </c>
      <c r="G3" s="96"/>
      <c r="H3" s="96"/>
      <c r="I3" s="96"/>
      <c r="J3" s="96"/>
      <c r="K3" s="96"/>
    </row>
    <row r="4" spans="1:11" ht="9" customHeight="1">
      <c r="F4" s="91" t="s">
        <v>81</v>
      </c>
      <c r="G4" s="91"/>
      <c r="H4" s="91"/>
      <c r="I4" s="91"/>
      <c r="J4" s="91"/>
      <c r="K4" s="91"/>
    </row>
    <row r="5" spans="1:11">
      <c r="F5" s="96" t="s">
        <v>139</v>
      </c>
      <c r="G5" s="96"/>
      <c r="H5" s="96"/>
      <c r="I5" s="96"/>
      <c r="J5" s="96"/>
      <c r="K5" s="96"/>
    </row>
    <row r="6" spans="1:11" ht="9" customHeight="1">
      <c r="F6" s="91" t="s">
        <v>79</v>
      </c>
      <c r="G6" s="91"/>
      <c r="H6" s="91"/>
      <c r="I6" s="91"/>
      <c r="J6" s="91"/>
      <c r="K6" s="91"/>
    </row>
    <row r="7" spans="1:11">
      <c r="F7" s="96" t="s">
        <v>99</v>
      </c>
      <c r="G7" s="96"/>
      <c r="H7" s="96"/>
      <c r="I7" s="96"/>
      <c r="J7" s="96"/>
      <c r="K7" s="96"/>
    </row>
    <row r="8" spans="1:11" ht="9" customHeight="1">
      <c r="F8" s="91" t="s">
        <v>70</v>
      </c>
      <c r="G8" s="91"/>
      <c r="H8" s="29"/>
      <c r="I8" s="91" t="s">
        <v>71</v>
      </c>
      <c r="J8" s="91"/>
      <c r="K8" s="91"/>
    </row>
    <row r="9" spans="1:11">
      <c r="F9" s="94" t="s">
        <v>100</v>
      </c>
      <c r="G9" s="94"/>
      <c r="H9" s="94"/>
      <c r="I9" s="94"/>
      <c r="J9" s="94"/>
      <c r="K9" s="94"/>
    </row>
    <row r="10" spans="1:11" ht="9" customHeight="1">
      <c r="F10" s="91"/>
      <c r="G10" s="91"/>
      <c r="H10" s="91"/>
      <c r="I10" s="91"/>
      <c r="J10" s="91"/>
      <c r="K10" s="91"/>
    </row>
    <row r="12" spans="1:11">
      <c r="A12" s="92" t="s">
        <v>149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>
      <c r="A13" s="92" t="s">
        <v>130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.75" thickBot="1">
      <c r="A14" s="92" t="s">
        <v>131</v>
      </c>
      <c r="B14" s="92"/>
      <c r="C14" s="92"/>
      <c r="D14" s="92"/>
      <c r="E14" s="92"/>
      <c r="F14" s="92"/>
      <c r="G14" s="92"/>
      <c r="H14" s="92"/>
      <c r="I14" s="92"/>
      <c r="J14" s="92"/>
      <c r="K14" s="30" t="s">
        <v>72</v>
      </c>
    </row>
    <row r="15" spans="1:11">
      <c r="D15" s="97" t="s">
        <v>101</v>
      </c>
      <c r="E15" s="97"/>
      <c r="F15" s="97"/>
      <c r="G15" s="97"/>
      <c r="J15" s="31" t="s">
        <v>82</v>
      </c>
      <c r="K15" s="38"/>
    </row>
    <row r="16" spans="1:11">
      <c r="J16" s="31" t="s">
        <v>73</v>
      </c>
      <c r="K16" s="39"/>
    </row>
    <row r="17" spans="1:11">
      <c r="A17" s="24" t="s">
        <v>88</v>
      </c>
      <c r="J17" s="31"/>
      <c r="K17" s="39"/>
    </row>
    <row r="18" spans="1:11">
      <c r="A18" s="24" t="s">
        <v>89</v>
      </c>
      <c r="J18" s="31" t="s">
        <v>74</v>
      </c>
      <c r="K18" s="39"/>
    </row>
    <row r="19" spans="1:11">
      <c r="A19" s="24" t="s">
        <v>90</v>
      </c>
      <c r="D19" s="88" t="s">
        <v>147</v>
      </c>
      <c r="E19" s="88"/>
      <c r="F19" s="88"/>
      <c r="G19" s="88"/>
      <c r="H19" s="88"/>
      <c r="J19" s="31" t="s">
        <v>83</v>
      </c>
      <c r="K19" s="39"/>
    </row>
    <row r="20" spans="1:11" ht="29.25" customHeight="1">
      <c r="D20" s="88"/>
      <c r="E20" s="88"/>
      <c r="F20" s="88"/>
      <c r="G20" s="88"/>
      <c r="H20" s="88"/>
      <c r="J20" s="31"/>
      <c r="K20" s="39"/>
    </row>
    <row r="21" spans="1:11" ht="15.75" thickBot="1">
      <c r="J21" s="31" t="s">
        <v>84</v>
      </c>
      <c r="K21" s="39"/>
    </row>
    <row r="22" spans="1:11" ht="15.75" thickBot="1">
      <c r="C22" s="32" t="s">
        <v>91</v>
      </c>
      <c r="D22" s="89">
        <v>4238004129</v>
      </c>
      <c r="E22" s="90"/>
      <c r="F22" s="31" t="s">
        <v>92</v>
      </c>
      <c r="G22" s="89">
        <v>423801001</v>
      </c>
      <c r="H22" s="90"/>
      <c r="J22" s="31" t="s">
        <v>85</v>
      </c>
      <c r="K22" s="39"/>
    </row>
    <row r="23" spans="1:11">
      <c r="A23" s="24" t="s">
        <v>93</v>
      </c>
      <c r="D23" s="96" t="s">
        <v>102</v>
      </c>
      <c r="E23" s="97"/>
      <c r="F23" s="97"/>
      <c r="G23" s="97"/>
      <c r="H23" s="97"/>
      <c r="J23" s="31"/>
      <c r="K23" s="39"/>
    </row>
    <row r="24" spans="1:11">
      <c r="A24" s="24" t="s">
        <v>94</v>
      </c>
      <c r="J24" s="31" t="s">
        <v>86</v>
      </c>
      <c r="K24" s="39"/>
    </row>
    <row r="25" spans="1:11">
      <c r="A25" s="24" t="s">
        <v>96</v>
      </c>
      <c r="J25" s="31" t="s">
        <v>75</v>
      </c>
      <c r="K25" s="39">
        <v>383</v>
      </c>
    </row>
    <row r="26" spans="1:11" ht="15.75" thickBot="1">
      <c r="A26" s="24" t="s">
        <v>95</v>
      </c>
      <c r="D26" s="97" t="s">
        <v>76</v>
      </c>
      <c r="E26" s="97"/>
      <c r="F26" s="97"/>
      <c r="G26" s="97"/>
      <c r="H26" s="97"/>
      <c r="J26" s="31" t="s">
        <v>87</v>
      </c>
      <c r="K26" s="40"/>
    </row>
    <row r="27" spans="1:11">
      <c r="A27" s="24" t="s">
        <v>97</v>
      </c>
    </row>
    <row r="28" spans="1:11">
      <c r="B28" s="96" t="s">
        <v>102</v>
      </c>
      <c r="C28" s="97"/>
      <c r="D28" s="97"/>
      <c r="E28" s="97"/>
      <c r="F28" s="97"/>
    </row>
    <row r="29" spans="1:11" ht="9.75" customHeight="1">
      <c r="B29" s="91" t="s">
        <v>98</v>
      </c>
      <c r="C29" s="91"/>
      <c r="D29" s="91"/>
      <c r="E29" s="91"/>
      <c r="F29" s="91"/>
    </row>
    <row r="32" spans="1:11">
      <c r="A32" s="92" t="s">
        <v>103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4">
      <c r="A33" s="87" t="s">
        <v>140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1:14">
      <c r="A34" s="92" t="s">
        <v>104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4" ht="150" customHeight="1">
      <c r="A35" s="93" t="s">
        <v>141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4">
      <c r="A36" s="92" t="s">
        <v>105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4">
      <c r="A37" s="33" t="s">
        <v>107</v>
      </c>
      <c r="N37" s="34"/>
    </row>
    <row r="38" spans="1:14">
      <c r="A38" s="95" t="s">
        <v>106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1:14">
      <c r="A39" s="78" t="s">
        <v>6</v>
      </c>
      <c r="B39" s="79"/>
      <c r="C39" s="80"/>
      <c r="D39" s="69" t="s">
        <v>109</v>
      </c>
      <c r="E39" s="69"/>
      <c r="F39" s="69"/>
      <c r="G39" s="69"/>
      <c r="H39" s="69"/>
      <c r="I39" s="69"/>
      <c r="J39" s="69"/>
      <c r="K39" s="70"/>
    </row>
    <row r="40" spans="1:14">
      <c r="A40" s="72"/>
      <c r="B40" s="73"/>
      <c r="C40" s="74"/>
      <c r="D40" s="78" t="s">
        <v>108</v>
      </c>
      <c r="E40" s="80"/>
      <c r="F40" s="68" t="s">
        <v>19</v>
      </c>
      <c r="G40" s="69"/>
      <c r="H40" s="69"/>
      <c r="I40" s="69"/>
      <c r="J40" s="69"/>
      <c r="K40" s="70"/>
    </row>
    <row r="41" spans="1:14">
      <c r="A41" s="72"/>
      <c r="B41" s="73"/>
      <c r="C41" s="74"/>
      <c r="D41" s="72"/>
      <c r="E41" s="74"/>
      <c r="F41" s="78" t="s">
        <v>110</v>
      </c>
      <c r="G41" s="85"/>
      <c r="H41" s="86"/>
      <c r="I41" s="78" t="s">
        <v>113</v>
      </c>
      <c r="J41" s="79"/>
      <c r="K41" s="80"/>
    </row>
    <row r="42" spans="1:14">
      <c r="A42" s="72"/>
      <c r="B42" s="73"/>
      <c r="C42" s="74"/>
      <c r="D42" s="72"/>
      <c r="E42" s="74"/>
      <c r="F42" s="72" t="s">
        <v>111</v>
      </c>
      <c r="G42" s="83"/>
      <c r="H42" s="84"/>
      <c r="I42" s="72" t="s">
        <v>114</v>
      </c>
      <c r="J42" s="73"/>
      <c r="K42" s="74"/>
    </row>
    <row r="43" spans="1:14">
      <c r="A43" s="75"/>
      <c r="B43" s="76"/>
      <c r="C43" s="77"/>
      <c r="D43" s="75"/>
      <c r="E43" s="77"/>
      <c r="F43" s="75" t="s">
        <v>112</v>
      </c>
      <c r="G43" s="81"/>
      <c r="H43" s="82"/>
      <c r="I43" s="75" t="s">
        <v>115</v>
      </c>
      <c r="J43" s="76"/>
      <c r="K43" s="77"/>
    </row>
    <row r="44" spans="1:14">
      <c r="A44" s="68"/>
      <c r="B44" s="69"/>
      <c r="C44" s="70"/>
      <c r="D44" s="71"/>
      <c r="E44" s="71"/>
      <c r="F44" s="71"/>
      <c r="G44" s="71"/>
      <c r="H44" s="71"/>
      <c r="I44" s="71"/>
      <c r="J44" s="71"/>
      <c r="K44" s="71"/>
    </row>
    <row r="45" spans="1:14">
      <c r="A45" s="68"/>
      <c r="B45" s="69"/>
      <c r="C45" s="70"/>
      <c r="D45" s="71"/>
      <c r="E45" s="71"/>
      <c r="F45" s="71"/>
      <c r="G45" s="71"/>
      <c r="H45" s="71"/>
      <c r="I45" s="71"/>
      <c r="J45" s="71"/>
      <c r="K45" s="71"/>
    </row>
    <row r="46" spans="1:14">
      <c r="A46" s="68"/>
      <c r="B46" s="69"/>
      <c r="C46" s="70"/>
      <c r="D46" s="71"/>
      <c r="E46" s="71"/>
      <c r="F46" s="71"/>
      <c r="G46" s="71"/>
      <c r="H46" s="71"/>
      <c r="I46" s="71"/>
      <c r="J46" s="71"/>
      <c r="K46" s="71"/>
    </row>
  </sheetData>
  <mergeCells count="48">
    <mergeCell ref="F9:K9"/>
    <mergeCell ref="A32:K32"/>
    <mergeCell ref="F8:G8"/>
    <mergeCell ref="I8:K8"/>
    <mergeCell ref="A12:J12"/>
    <mergeCell ref="A13:J13"/>
    <mergeCell ref="A14:J14"/>
    <mergeCell ref="D15:G15"/>
    <mergeCell ref="F10:K10"/>
    <mergeCell ref="F3:K3"/>
    <mergeCell ref="F5:K5"/>
    <mergeCell ref="F6:K6"/>
    <mergeCell ref="F7:K7"/>
    <mergeCell ref="F4:K4"/>
    <mergeCell ref="A33:M33"/>
    <mergeCell ref="F40:K40"/>
    <mergeCell ref="D19:H20"/>
    <mergeCell ref="D22:E22"/>
    <mergeCell ref="G22:H22"/>
    <mergeCell ref="B29:F29"/>
    <mergeCell ref="A36:K36"/>
    <mergeCell ref="A35:M35"/>
    <mergeCell ref="A34:K34"/>
    <mergeCell ref="A38:K38"/>
    <mergeCell ref="D23:H23"/>
    <mergeCell ref="D26:H26"/>
    <mergeCell ref="B28:F28"/>
    <mergeCell ref="I42:K42"/>
    <mergeCell ref="I43:K43"/>
    <mergeCell ref="A39:C43"/>
    <mergeCell ref="D40:E43"/>
    <mergeCell ref="F43:H43"/>
    <mergeCell ref="F42:H42"/>
    <mergeCell ref="F41:H41"/>
    <mergeCell ref="I41:K41"/>
    <mergeCell ref="D39:K39"/>
    <mergeCell ref="A46:C46"/>
    <mergeCell ref="F46:H46"/>
    <mergeCell ref="I46:K46"/>
    <mergeCell ref="D46:E46"/>
    <mergeCell ref="A44:C44"/>
    <mergeCell ref="D44:E44"/>
    <mergeCell ref="I44:K44"/>
    <mergeCell ref="F44:H44"/>
    <mergeCell ref="D45:E45"/>
    <mergeCell ref="I45:K45"/>
    <mergeCell ref="F45:H45"/>
    <mergeCell ref="A45:C45"/>
  </mergeCells>
  <phoneticPr fontId="12" type="noConversion"/>
  <pageMargins left="0.16" right="0.21" top="0.52" bottom="0.35" header="0.68" footer="0.5"/>
  <pageSetup paperSize="9" scale="8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showWhiteSpace="0" view="pageLayout" topLeftCell="A7" workbookViewId="0">
      <selection activeCell="H20" sqref="A1:I20"/>
    </sheetView>
  </sheetViews>
  <sheetFormatPr defaultRowHeight="15"/>
  <cols>
    <col min="3" max="3" width="33.42578125" customWidth="1"/>
    <col min="4" max="4" width="13.28515625" hidden="1" customWidth="1"/>
    <col min="5" max="7" width="9.140625" hidden="1" customWidth="1"/>
    <col min="8" max="8" width="14.85546875" customWidth="1"/>
    <col min="9" max="9" width="5.7109375" customWidth="1"/>
    <col min="10" max="10" width="16" customWidth="1"/>
  </cols>
  <sheetData>
    <row r="1" spans="1:11" ht="14.45" customHeight="1">
      <c r="A1" s="116" t="s">
        <v>151</v>
      </c>
      <c r="B1" s="116"/>
      <c r="C1" s="116"/>
      <c r="D1" s="116"/>
      <c r="E1" s="116"/>
      <c r="F1" s="116"/>
      <c r="G1" s="116"/>
      <c r="H1" s="116"/>
      <c r="I1" s="116"/>
      <c r="J1" s="67"/>
      <c r="K1" s="67"/>
    </row>
    <row r="2" spans="1:11" ht="14.45" customHeight="1">
      <c r="A2" s="116"/>
      <c r="B2" s="116"/>
      <c r="C2" s="116"/>
      <c r="D2" s="116"/>
      <c r="E2" s="116"/>
      <c r="F2" s="116"/>
      <c r="G2" s="116"/>
      <c r="H2" s="116"/>
      <c r="I2" s="116"/>
      <c r="J2" s="34"/>
      <c r="K2" s="34"/>
    </row>
    <row r="3" spans="1:11" ht="36.6" customHeight="1">
      <c r="A3" s="117" t="s">
        <v>6</v>
      </c>
      <c r="B3" s="117"/>
      <c r="C3" s="117"/>
      <c r="D3" s="117"/>
      <c r="E3" s="117"/>
      <c r="F3" s="117"/>
      <c r="G3" s="117"/>
      <c r="H3" s="71" t="s">
        <v>150</v>
      </c>
      <c r="I3" s="71"/>
      <c r="J3" s="34"/>
      <c r="K3" s="34"/>
    </row>
    <row r="4" spans="1:11" ht="36.6" customHeight="1">
      <c r="A4" s="108" t="s">
        <v>116</v>
      </c>
      <c r="B4" s="109"/>
      <c r="C4" s="109"/>
      <c r="D4" s="109"/>
      <c r="E4" s="109"/>
      <c r="F4" s="109"/>
      <c r="G4" s="110"/>
      <c r="H4" s="111">
        <f>H6+H9</f>
        <v>24720378.049999997</v>
      </c>
      <c r="I4" s="111"/>
      <c r="J4" s="24"/>
      <c r="K4" s="24"/>
    </row>
    <row r="5" spans="1:11" s="1" customFormat="1">
      <c r="A5" s="103" t="s">
        <v>0</v>
      </c>
      <c r="B5" s="104"/>
      <c r="C5" s="104"/>
      <c r="D5" s="104"/>
      <c r="E5" s="104"/>
      <c r="F5" s="104"/>
      <c r="G5" s="105"/>
      <c r="H5" s="112"/>
      <c r="I5" s="113"/>
      <c r="J5" s="41"/>
      <c r="K5" s="24"/>
    </row>
    <row r="6" spans="1:11">
      <c r="A6" s="98" t="s">
        <v>117</v>
      </c>
      <c r="B6" s="99"/>
      <c r="C6" s="99"/>
      <c r="D6" s="99"/>
      <c r="E6" s="99"/>
      <c r="F6" s="99"/>
      <c r="G6" s="100"/>
      <c r="H6" s="101">
        <v>20153490.449999999</v>
      </c>
      <c r="I6" s="102"/>
      <c r="J6" s="24"/>
      <c r="K6" s="24"/>
    </row>
    <row r="7" spans="1:11">
      <c r="A7" s="103" t="s">
        <v>1</v>
      </c>
      <c r="B7" s="104"/>
      <c r="C7" s="104"/>
      <c r="D7" s="104"/>
      <c r="E7" s="104"/>
      <c r="F7" s="104"/>
      <c r="G7" s="105"/>
      <c r="H7" s="106"/>
      <c r="I7" s="107"/>
      <c r="J7" s="24"/>
      <c r="K7" s="24"/>
    </row>
    <row r="8" spans="1:11">
      <c r="A8" s="98" t="s">
        <v>2</v>
      </c>
      <c r="B8" s="99"/>
      <c r="C8" s="99"/>
      <c r="D8" s="99"/>
      <c r="E8" s="99"/>
      <c r="F8" s="99"/>
      <c r="G8" s="100"/>
      <c r="H8" s="101">
        <v>18301854.550000001</v>
      </c>
      <c r="I8" s="102"/>
      <c r="J8" s="41"/>
      <c r="K8" s="41"/>
    </row>
    <row r="9" spans="1:11">
      <c r="A9" s="108" t="s">
        <v>118</v>
      </c>
      <c r="B9" s="109"/>
      <c r="C9" s="109"/>
      <c r="D9" s="109"/>
      <c r="E9" s="109"/>
      <c r="F9" s="109"/>
      <c r="G9" s="110"/>
      <c r="H9" s="114">
        <v>4566887.5999999996</v>
      </c>
      <c r="I9" s="115"/>
      <c r="J9" s="24"/>
      <c r="K9" s="24"/>
    </row>
    <row r="10" spans="1:11">
      <c r="A10" s="103" t="s">
        <v>1</v>
      </c>
      <c r="B10" s="104"/>
      <c r="C10" s="104"/>
      <c r="D10" s="104"/>
      <c r="E10" s="104"/>
      <c r="F10" s="104"/>
      <c r="G10" s="105"/>
      <c r="H10" s="112">
        <v>2478145.4500000002</v>
      </c>
      <c r="I10" s="113"/>
      <c r="J10" s="24"/>
      <c r="K10" s="41"/>
    </row>
    <row r="11" spans="1:11">
      <c r="A11" s="98" t="s">
        <v>2</v>
      </c>
      <c r="B11" s="99"/>
      <c r="C11" s="99"/>
      <c r="D11" s="99"/>
      <c r="E11" s="99"/>
      <c r="F11" s="99"/>
      <c r="G11" s="100"/>
      <c r="H11" s="101"/>
      <c r="I11" s="102"/>
      <c r="J11" s="24"/>
      <c r="K11" s="24"/>
    </row>
    <row r="12" spans="1:11">
      <c r="A12" s="108" t="s">
        <v>119</v>
      </c>
      <c r="B12" s="109"/>
      <c r="C12" s="109"/>
      <c r="D12" s="109"/>
      <c r="E12" s="109"/>
      <c r="F12" s="109"/>
      <c r="G12" s="110"/>
      <c r="H12" s="114">
        <f>H13</f>
        <v>621831.6</v>
      </c>
      <c r="I12" s="115"/>
      <c r="J12" s="24"/>
      <c r="K12" s="24"/>
    </row>
    <row r="13" spans="1:11" s="1" customFormat="1">
      <c r="A13" s="103" t="s">
        <v>0</v>
      </c>
      <c r="B13" s="104"/>
      <c r="C13" s="104"/>
      <c r="D13" s="104"/>
      <c r="E13" s="104"/>
      <c r="F13" s="104"/>
      <c r="G13" s="105"/>
      <c r="H13" s="112">
        <f>H16</f>
        <v>621831.6</v>
      </c>
      <c r="I13" s="113"/>
      <c r="J13" s="24"/>
      <c r="K13" s="24"/>
    </row>
    <row r="14" spans="1:11">
      <c r="A14" s="98" t="s">
        <v>3</v>
      </c>
      <c r="B14" s="99"/>
      <c r="C14" s="99"/>
      <c r="D14" s="99"/>
      <c r="E14" s="99"/>
      <c r="F14" s="99"/>
      <c r="G14" s="100"/>
      <c r="H14" s="101"/>
      <c r="I14" s="102"/>
      <c r="J14" s="24"/>
      <c r="K14" s="24"/>
    </row>
    <row r="15" spans="1:11">
      <c r="A15" s="108" t="s">
        <v>120</v>
      </c>
      <c r="B15" s="109"/>
      <c r="C15" s="109"/>
      <c r="D15" s="109"/>
      <c r="E15" s="109"/>
      <c r="F15" s="109"/>
      <c r="G15" s="110"/>
      <c r="H15" s="114"/>
      <c r="I15" s="115"/>
      <c r="J15" s="24"/>
      <c r="K15" s="24"/>
    </row>
    <row r="16" spans="1:11">
      <c r="A16" s="108" t="s">
        <v>121</v>
      </c>
      <c r="B16" s="109"/>
      <c r="C16" s="109"/>
      <c r="D16" s="109"/>
      <c r="E16" s="109"/>
      <c r="F16" s="109"/>
      <c r="G16" s="110"/>
      <c r="H16" s="114">
        <f>H19</f>
        <v>621831.6</v>
      </c>
      <c r="I16" s="115"/>
      <c r="J16" s="24"/>
      <c r="K16" s="24"/>
    </row>
    <row r="17" spans="1:11">
      <c r="A17" s="108" t="s">
        <v>0</v>
      </c>
      <c r="B17" s="109"/>
      <c r="C17" s="109"/>
      <c r="D17" s="109"/>
      <c r="E17" s="109"/>
      <c r="F17" s="109"/>
      <c r="G17" s="110"/>
      <c r="H17" s="71"/>
      <c r="I17" s="71"/>
      <c r="J17" s="24"/>
      <c r="K17" s="24"/>
    </row>
    <row r="18" spans="1:11">
      <c r="A18" s="108" t="s">
        <v>4</v>
      </c>
      <c r="B18" s="109"/>
      <c r="C18" s="109"/>
      <c r="D18" s="109"/>
      <c r="E18" s="109"/>
      <c r="F18" s="109"/>
      <c r="G18" s="110"/>
      <c r="H18" s="71"/>
      <c r="I18" s="71"/>
      <c r="J18" s="24"/>
      <c r="K18" s="24"/>
    </row>
    <row r="19" spans="1:11">
      <c r="A19" s="108" t="s">
        <v>5</v>
      </c>
      <c r="B19" s="109"/>
      <c r="C19" s="109"/>
      <c r="D19" s="109"/>
      <c r="E19" s="109"/>
      <c r="F19" s="109"/>
      <c r="G19" s="110"/>
      <c r="H19" s="114">
        <f>400514.58+221317.02</f>
        <v>621831.6</v>
      </c>
      <c r="I19" s="115"/>
      <c r="J19" s="24"/>
      <c r="K19" s="24"/>
    </row>
    <row r="20" spans="1:11">
      <c r="A20" s="108" t="s">
        <v>132</v>
      </c>
      <c r="B20" s="109"/>
      <c r="C20" s="109"/>
      <c r="D20" s="109"/>
      <c r="E20" s="109"/>
      <c r="F20" s="109"/>
      <c r="G20" s="110"/>
      <c r="H20" s="71"/>
      <c r="I20" s="71"/>
      <c r="J20" s="24"/>
      <c r="K20" s="24"/>
    </row>
  </sheetData>
  <mergeCells count="35">
    <mergeCell ref="A1:I2"/>
    <mergeCell ref="A15:G15"/>
    <mergeCell ref="H15:I15"/>
    <mergeCell ref="H12:I12"/>
    <mergeCell ref="A20:G20"/>
    <mergeCell ref="H20:I20"/>
    <mergeCell ref="A16:G16"/>
    <mergeCell ref="A19:G19"/>
    <mergeCell ref="H19:I19"/>
    <mergeCell ref="A18:G18"/>
    <mergeCell ref="H18:I18"/>
    <mergeCell ref="A17:G17"/>
    <mergeCell ref="H17:I17"/>
    <mergeCell ref="H16:I16"/>
    <mergeCell ref="H5:I5"/>
    <mergeCell ref="A3:G3"/>
    <mergeCell ref="H13:I14"/>
    <mergeCell ref="A14:G14"/>
    <mergeCell ref="A13:G13"/>
    <mergeCell ref="A12:G12"/>
    <mergeCell ref="A11:G11"/>
    <mergeCell ref="A10:G10"/>
    <mergeCell ref="H10:I11"/>
    <mergeCell ref="A8:G8"/>
    <mergeCell ref="H8:I8"/>
    <mergeCell ref="A9:G9"/>
    <mergeCell ref="H9:I9"/>
    <mergeCell ref="A6:G6"/>
    <mergeCell ref="H6:I6"/>
    <mergeCell ref="A7:G7"/>
    <mergeCell ref="H7:I7"/>
    <mergeCell ref="H3:I3"/>
    <mergeCell ref="A4:G4"/>
    <mergeCell ref="H4:I4"/>
    <mergeCell ref="A5:G5"/>
  </mergeCells>
  <phoneticPr fontId="12" type="noConversion"/>
  <printOptions horizontalCentered="1"/>
  <pageMargins left="0" right="0" top="0.78740157480314965" bottom="0" header="0.31496062992125984" footer="0.31496062992125984"/>
  <pageSetup paperSize="9" orientation="portrait" r:id="rId1"/>
  <headerFooter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8"/>
  <sheetViews>
    <sheetView tabSelected="1" showWhiteSpace="0" view="pageLayout" topLeftCell="B53" zoomScale="70" zoomScaleNormal="70" zoomScalePageLayoutView="70" workbookViewId="0">
      <selection activeCell="G34" sqref="G34"/>
    </sheetView>
  </sheetViews>
  <sheetFormatPr defaultRowHeight="15"/>
  <cols>
    <col min="1" max="1" width="2.28515625" hidden="1" customWidth="1"/>
    <col min="2" max="2" width="4.5703125" customWidth="1"/>
    <col min="3" max="3" width="40.7109375" customWidth="1"/>
    <col min="4" max="5" width="11" customWidth="1"/>
    <col min="6" max="6" width="18.28515625" customWidth="1"/>
    <col min="7" max="7" width="20.42578125" style="27" customWidth="1"/>
    <col min="8" max="8" width="11.28515625" customWidth="1"/>
    <col min="9" max="9" width="11.85546875" customWidth="1"/>
    <col min="10" max="10" width="13" customWidth="1"/>
    <col min="11" max="11" width="14.85546875" customWidth="1"/>
    <col min="12" max="12" width="15.7109375" customWidth="1"/>
    <col min="13" max="13" width="4.140625" hidden="1" customWidth="1"/>
    <col min="14" max="14" width="11.5703125" customWidth="1"/>
  </cols>
  <sheetData>
    <row r="1" spans="3:14">
      <c r="L1" t="s">
        <v>143</v>
      </c>
    </row>
    <row r="2" spans="3:14" ht="18.75">
      <c r="C2" s="132" t="s">
        <v>123</v>
      </c>
      <c r="D2" s="132"/>
      <c r="E2" s="132"/>
      <c r="F2" s="132"/>
      <c r="G2" s="132"/>
      <c r="H2" s="132"/>
      <c r="I2" s="132"/>
      <c r="J2" s="132"/>
      <c r="K2" s="132"/>
      <c r="L2" s="132"/>
    </row>
    <row r="3" spans="3:14" ht="18.75">
      <c r="C3" s="132" t="s">
        <v>122</v>
      </c>
      <c r="D3" s="132"/>
      <c r="E3" s="132"/>
      <c r="F3" s="132"/>
      <c r="G3" s="132"/>
      <c r="H3" s="132"/>
      <c r="I3" s="132"/>
      <c r="J3" s="132"/>
      <c r="K3" s="132"/>
      <c r="L3" s="132"/>
    </row>
    <row r="4" spans="3:14" ht="18" customHeight="1">
      <c r="C4" s="132" t="s">
        <v>160</v>
      </c>
      <c r="D4" s="132"/>
      <c r="E4" s="132"/>
      <c r="F4" s="132"/>
      <c r="G4" s="132"/>
      <c r="H4" s="132"/>
      <c r="I4" s="132"/>
      <c r="J4" s="132"/>
      <c r="K4" s="132"/>
      <c r="L4" s="132"/>
    </row>
    <row r="5" spans="3:14" ht="18" customHeight="1" thickBot="1">
      <c r="C5" s="133" t="s">
        <v>124</v>
      </c>
      <c r="D5" s="133"/>
      <c r="E5" s="133"/>
      <c r="F5" s="133"/>
      <c r="G5" s="133"/>
      <c r="H5" s="133"/>
      <c r="I5" s="133"/>
      <c r="J5" s="133"/>
      <c r="K5" s="133"/>
      <c r="L5" s="133"/>
    </row>
    <row r="6" spans="3:14" ht="22.9" customHeight="1" thickBot="1">
      <c r="C6" s="118" t="s">
        <v>6</v>
      </c>
      <c r="D6" s="118" t="s">
        <v>7</v>
      </c>
      <c r="E6" s="118" t="s">
        <v>8</v>
      </c>
      <c r="F6" s="128" t="s">
        <v>9</v>
      </c>
      <c r="G6" s="136"/>
      <c r="H6" s="136"/>
      <c r="I6" s="136"/>
      <c r="J6" s="136"/>
      <c r="K6" s="136"/>
      <c r="L6" s="129"/>
    </row>
    <row r="7" spans="3:14" ht="16.5" thickBot="1">
      <c r="C7" s="137"/>
      <c r="D7" s="137"/>
      <c r="E7" s="137"/>
      <c r="F7" s="118" t="s">
        <v>10</v>
      </c>
      <c r="G7" s="128" t="s">
        <v>1</v>
      </c>
      <c r="H7" s="136"/>
      <c r="I7" s="136"/>
      <c r="J7" s="136"/>
      <c r="K7" s="136"/>
      <c r="L7" s="129"/>
    </row>
    <row r="8" spans="3:14" ht="80.25" customHeight="1" thickBot="1">
      <c r="C8" s="137"/>
      <c r="D8" s="137"/>
      <c r="E8" s="137"/>
      <c r="F8" s="137"/>
      <c r="G8" s="134" t="s">
        <v>11</v>
      </c>
      <c r="H8" s="130" t="s">
        <v>12</v>
      </c>
      <c r="I8" s="118" t="s">
        <v>13</v>
      </c>
      <c r="J8" s="118" t="s">
        <v>14</v>
      </c>
      <c r="K8" s="128" t="s">
        <v>15</v>
      </c>
      <c r="L8" s="129"/>
    </row>
    <row r="9" spans="3:14" ht="161.25" customHeight="1" thickBot="1">
      <c r="C9" s="119"/>
      <c r="D9" s="119"/>
      <c r="E9" s="119"/>
      <c r="F9" s="119"/>
      <c r="G9" s="135"/>
      <c r="H9" s="131"/>
      <c r="I9" s="119"/>
      <c r="J9" s="119"/>
      <c r="K9" s="5" t="s">
        <v>10</v>
      </c>
      <c r="L9" s="5" t="s">
        <v>16</v>
      </c>
    </row>
    <row r="10" spans="3:14" ht="16.5" thickBot="1">
      <c r="C10" s="4">
        <v>1</v>
      </c>
      <c r="D10" s="5">
        <v>2</v>
      </c>
      <c r="E10" s="5">
        <v>3</v>
      </c>
      <c r="F10" s="5">
        <v>4</v>
      </c>
      <c r="G10" s="12">
        <v>5</v>
      </c>
      <c r="H10" s="5">
        <v>6</v>
      </c>
      <c r="I10" s="5">
        <v>7</v>
      </c>
      <c r="J10" s="5">
        <v>8</v>
      </c>
      <c r="K10" s="5">
        <v>9</v>
      </c>
      <c r="L10" s="5">
        <v>10</v>
      </c>
    </row>
    <row r="11" spans="3:14" ht="33" customHeight="1" thickBot="1">
      <c r="C11" s="4" t="s">
        <v>17</v>
      </c>
      <c r="D11" s="5">
        <v>100</v>
      </c>
      <c r="E11" s="5" t="s">
        <v>18</v>
      </c>
      <c r="F11" s="17">
        <f>F15</f>
        <v>16284928.76</v>
      </c>
      <c r="G11" s="17">
        <f>G15</f>
        <v>16284928.76</v>
      </c>
      <c r="H11" s="18"/>
      <c r="I11" s="18"/>
      <c r="J11" s="18"/>
      <c r="K11" s="17">
        <v>0</v>
      </c>
      <c r="L11" s="42"/>
    </row>
    <row r="12" spans="3:14" ht="15.6" customHeight="1">
      <c r="C12" s="15" t="s">
        <v>19</v>
      </c>
      <c r="D12" s="118">
        <v>110</v>
      </c>
      <c r="E12" s="118"/>
      <c r="F12" s="124">
        <v>0</v>
      </c>
      <c r="G12" s="142" t="s">
        <v>18</v>
      </c>
      <c r="H12" s="124" t="s">
        <v>18</v>
      </c>
      <c r="I12" s="124" t="s">
        <v>18</v>
      </c>
      <c r="J12" s="124" t="s">
        <v>18</v>
      </c>
      <c r="K12" s="124">
        <v>0</v>
      </c>
      <c r="L12" s="140" t="s">
        <v>18</v>
      </c>
    </row>
    <row r="13" spans="3:14" ht="16.5" customHeight="1" thickBot="1">
      <c r="C13" s="7" t="s">
        <v>20</v>
      </c>
      <c r="D13" s="119"/>
      <c r="E13" s="119"/>
      <c r="F13" s="125"/>
      <c r="G13" s="143"/>
      <c r="H13" s="125"/>
      <c r="I13" s="125"/>
      <c r="J13" s="125"/>
      <c r="K13" s="125"/>
      <c r="L13" s="141"/>
      <c r="N13" s="13"/>
    </row>
    <row r="14" spans="3:14" ht="5.25" customHeight="1" thickBot="1">
      <c r="C14" s="4"/>
      <c r="D14" s="5"/>
      <c r="E14" s="5"/>
      <c r="F14" s="18"/>
      <c r="G14" s="28"/>
      <c r="H14" s="18"/>
      <c r="I14" s="18"/>
      <c r="J14" s="18"/>
      <c r="K14" s="18"/>
      <c r="L14" s="42"/>
    </row>
    <row r="15" spans="3:14" ht="19.5" thickBot="1">
      <c r="C15" s="7" t="s">
        <v>21</v>
      </c>
      <c r="D15" s="5">
        <v>120</v>
      </c>
      <c r="E15" s="5">
        <v>130</v>
      </c>
      <c r="F15" s="18">
        <f>F23</f>
        <v>16284928.76</v>
      </c>
      <c r="G15" s="18">
        <f>G23</f>
        <v>16284928.76</v>
      </c>
      <c r="H15" s="18" t="s">
        <v>18</v>
      </c>
      <c r="I15" s="18" t="s">
        <v>18</v>
      </c>
      <c r="J15" s="18"/>
      <c r="K15" s="18">
        <v>0</v>
      </c>
      <c r="L15" s="42"/>
      <c r="N15" s="25"/>
    </row>
    <row r="16" spans="3:14" ht="7.5" customHeight="1" thickBot="1">
      <c r="C16" s="7"/>
      <c r="D16" s="5"/>
      <c r="E16" s="5"/>
      <c r="F16" s="18"/>
      <c r="G16" s="28"/>
      <c r="H16" s="18"/>
      <c r="I16" s="18"/>
      <c r="J16" s="18"/>
      <c r="K16" s="10"/>
      <c r="L16" s="42"/>
    </row>
    <row r="17" spans="3:16" ht="32.25" customHeight="1" thickBot="1">
      <c r="C17" s="7" t="s">
        <v>22</v>
      </c>
      <c r="D17" s="5">
        <v>130</v>
      </c>
      <c r="E17" s="5"/>
      <c r="F17" s="18">
        <v>0</v>
      </c>
      <c r="G17" s="28" t="s">
        <v>18</v>
      </c>
      <c r="H17" s="18" t="s">
        <v>18</v>
      </c>
      <c r="I17" s="18" t="s">
        <v>18</v>
      </c>
      <c r="J17" s="18" t="s">
        <v>18</v>
      </c>
      <c r="K17" s="10">
        <v>0</v>
      </c>
      <c r="L17" s="42" t="s">
        <v>18</v>
      </c>
    </row>
    <row r="18" spans="3:16" ht="68.45" customHeight="1" thickBot="1">
      <c r="C18" s="7" t="s">
        <v>23</v>
      </c>
      <c r="D18" s="5">
        <v>140</v>
      </c>
      <c r="E18" s="5"/>
      <c r="F18" s="18">
        <v>0</v>
      </c>
      <c r="G18" s="28" t="s">
        <v>18</v>
      </c>
      <c r="H18" s="18" t="s">
        <v>18</v>
      </c>
      <c r="I18" s="18" t="s">
        <v>18</v>
      </c>
      <c r="J18" s="18" t="s">
        <v>18</v>
      </c>
      <c r="K18" s="10">
        <v>0</v>
      </c>
      <c r="L18" s="42" t="s">
        <v>18</v>
      </c>
    </row>
    <row r="19" spans="3:16" ht="39.6" customHeight="1" thickBot="1">
      <c r="C19" s="7" t="s">
        <v>24</v>
      </c>
      <c r="D19" s="5">
        <v>150</v>
      </c>
      <c r="E19" s="5"/>
      <c r="F19" s="18">
        <v>0</v>
      </c>
      <c r="G19" s="28" t="s">
        <v>18</v>
      </c>
      <c r="H19" s="18">
        <v>0</v>
      </c>
      <c r="I19" s="18">
        <v>0</v>
      </c>
      <c r="J19" s="18" t="s">
        <v>18</v>
      </c>
      <c r="K19" s="10" t="s">
        <v>18</v>
      </c>
      <c r="L19" s="42" t="s">
        <v>18</v>
      </c>
      <c r="P19">
        <v>1</v>
      </c>
    </row>
    <row r="20" spans="3:16" ht="19.5" thickBot="1">
      <c r="C20" s="7" t="s">
        <v>25</v>
      </c>
      <c r="D20" s="5">
        <v>160</v>
      </c>
      <c r="E20" s="5">
        <v>34</v>
      </c>
      <c r="F20" s="18">
        <v>0</v>
      </c>
      <c r="G20" s="28" t="s">
        <v>18</v>
      </c>
      <c r="H20" s="18" t="s">
        <v>18</v>
      </c>
      <c r="I20" s="18" t="s">
        <v>18</v>
      </c>
      <c r="J20" s="18" t="s">
        <v>18</v>
      </c>
      <c r="K20" s="10">
        <v>0</v>
      </c>
      <c r="L20" s="42" t="s">
        <v>18</v>
      </c>
    </row>
    <row r="21" spans="3:16" ht="27.6" customHeight="1" thickBot="1">
      <c r="C21" s="7" t="s">
        <v>26</v>
      </c>
      <c r="D21" s="5">
        <v>180</v>
      </c>
      <c r="E21" s="5" t="s">
        <v>18</v>
      </c>
      <c r="F21" s="18">
        <v>0</v>
      </c>
      <c r="G21" s="28" t="s">
        <v>18</v>
      </c>
      <c r="H21" s="18" t="s">
        <v>18</v>
      </c>
      <c r="I21" s="18" t="s">
        <v>18</v>
      </c>
      <c r="J21" s="18" t="s">
        <v>18</v>
      </c>
      <c r="K21" s="10">
        <v>0</v>
      </c>
      <c r="L21" s="42" t="s">
        <v>18</v>
      </c>
    </row>
    <row r="22" spans="3:16" ht="7.5" customHeight="1" thickBot="1">
      <c r="C22" s="7"/>
      <c r="D22" s="5"/>
      <c r="E22" s="5"/>
      <c r="F22" s="18"/>
      <c r="G22" s="28"/>
      <c r="H22" s="18"/>
      <c r="I22" s="18"/>
      <c r="J22" s="18"/>
      <c r="K22" s="10"/>
      <c r="L22" s="42"/>
    </row>
    <row r="23" spans="3:16" ht="21.75" customHeight="1" thickBot="1">
      <c r="C23" s="7" t="s">
        <v>27</v>
      </c>
      <c r="D23" s="5">
        <v>200</v>
      </c>
      <c r="E23" s="5" t="s">
        <v>18</v>
      </c>
      <c r="F23" s="17">
        <f>F24+F39+F32</f>
        <v>16284928.76</v>
      </c>
      <c r="G23" s="17">
        <f>G24+G39+G32</f>
        <v>16284928.76</v>
      </c>
      <c r="H23" s="18">
        <v>0</v>
      </c>
      <c r="I23" s="18">
        <v>0</v>
      </c>
      <c r="J23" s="18">
        <v>0</v>
      </c>
      <c r="K23" s="17">
        <v>0</v>
      </c>
      <c r="L23" s="42">
        <v>0</v>
      </c>
    </row>
    <row r="24" spans="3:16" ht="21.75" customHeight="1">
      <c r="C24" s="8" t="s">
        <v>28</v>
      </c>
      <c r="D24" s="118">
        <v>210</v>
      </c>
      <c r="E24" s="118">
        <v>110</v>
      </c>
      <c r="F24" s="122">
        <f>F26+F29+F28</f>
        <v>13449977</v>
      </c>
      <c r="G24" s="122">
        <f>F24</f>
        <v>13449977</v>
      </c>
      <c r="H24" s="124">
        <v>0</v>
      </c>
      <c r="I24" s="124">
        <v>0</v>
      </c>
      <c r="J24" s="124">
        <v>0</v>
      </c>
      <c r="K24" s="138">
        <v>0</v>
      </c>
      <c r="L24" s="140">
        <v>0</v>
      </c>
    </row>
    <row r="25" spans="3:16" ht="18.75" customHeight="1" thickBot="1">
      <c r="C25" s="7" t="s">
        <v>29</v>
      </c>
      <c r="D25" s="119"/>
      <c r="E25" s="119"/>
      <c r="F25" s="123"/>
      <c r="G25" s="123"/>
      <c r="H25" s="125"/>
      <c r="I25" s="125"/>
      <c r="J25" s="125"/>
      <c r="K25" s="139"/>
      <c r="L25" s="141"/>
    </row>
    <row r="26" spans="3:16" ht="15.75" customHeight="1">
      <c r="C26" s="126" t="s">
        <v>133</v>
      </c>
      <c r="D26" s="118"/>
      <c r="E26" s="118">
        <v>111</v>
      </c>
      <c r="F26" s="124">
        <v>10329045</v>
      </c>
      <c r="G26" s="124">
        <f>F26</f>
        <v>10329045</v>
      </c>
      <c r="H26" s="124">
        <v>0</v>
      </c>
      <c r="I26" s="124">
        <v>0</v>
      </c>
      <c r="J26" s="124">
        <v>0</v>
      </c>
      <c r="K26" s="138">
        <v>0</v>
      </c>
      <c r="L26" s="140">
        <v>0</v>
      </c>
    </row>
    <row r="27" spans="3:16" ht="6" customHeight="1" thickBot="1">
      <c r="C27" s="127"/>
      <c r="D27" s="119"/>
      <c r="E27" s="119"/>
      <c r="F27" s="125"/>
      <c r="G27" s="125"/>
      <c r="H27" s="125"/>
      <c r="I27" s="125"/>
      <c r="J27" s="125"/>
      <c r="K27" s="139"/>
      <c r="L27" s="141"/>
    </row>
    <row r="28" spans="3:16" ht="32.25" customHeight="1" thickBot="1">
      <c r="C28" s="54" t="s">
        <v>148</v>
      </c>
      <c r="D28" s="4"/>
      <c r="E28" s="4">
        <v>112</v>
      </c>
      <c r="F28" s="18">
        <v>1560</v>
      </c>
      <c r="G28" s="18">
        <v>1560</v>
      </c>
      <c r="H28" s="36">
        <v>0</v>
      </c>
      <c r="I28" s="36">
        <v>0</v>
      </c>
      <c r="J28" s="36">
        <v>0</v>
      </c>
      <c r="K28" s="55">
        <v>0</v>
      </c>
      <c r="L28" s="43">
        <v>0</v>
      </c>
    </row>
    <row r="29" spans="3:16" ht="32.25" thickBot="1">
      <c r="C29" s="7" t="s">
        <v>134</v>
      </c>
      <c r="D29" s="4"/>
      <c r="E29" s="4">
        <v>113</v>
      </c>
      <c r="F29" s="18">
        <f>3119372</f>
        <v>3119372</v>
      </c>
      <c r="G29" s="18">
        <f>F29</f>
        <v>3119372</v>
      </c>
      <c r="H29" s="36">
        <v>0</v>
      </c>
      <c r="I29" s="36">
        <v>0</v>
      </c>
      <c r="J29" s="36">
        <v>0</v>
      </c>
      <c r="K29" s="36">
        <v>0</v>
      </c>
      <c r="L29" s="43">
        <v>0</v>
      </c>
    </row>
    <row r="30" spans="3:16" ht="33" customHeight="1" thickBot="1">
      <c r="C30" s="7" t="s">
        <v>30</v>
      </c>
      <c r="D30" s="5">
        <v>220</v>
      </c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0">
        <v>0</v>
      </c>
      <c r="L30" s="43">
        <v>0</v>
      </c>
    </row>
    <row r="31" spans="3:16" ht="19.5" thickBot="1">
      <c r="C31" s="7" t="s">
        <v>0</v>
      </c>
      <c r="D31" s="5"/>
      <c r="E31" s="5"/>
      <c r="F31" s="18"/>
      <c r="G31" s="28"/>
      <c r="H31" s="18"/>
      <c r="I31" s="18"/>
      <c r="J31" s="18"/>
      <c r="K31" s="10"/>
      <c r="L31" s="5"/>
    </row>
    <row r="32" spans="3:16" ht="34.9" customHeight="1" thickBot="1">
      <c r="C32" s="7" t="s">
        <v>31</v>
      </c>
      <c r="D32" s="5">
        <v>230</v>
      </c>
      <c r="E32" s="5">
        <v>850</v>
      </c>
      <c r="F32" s="18">
        <f>F34+F35</f>
        <v>464840</v>
      </c>
      <c r="G32" s="18">
        <f>G34+G35</f>
        <v>464840</v>
      </c>
      <c r="H32" s="18">
        <v>0</v>
      </c>
      <c r="I32" s="18">
        <v>0</v>
      </c>
      <c r="J32" s="18">
        <v>0</v>
      </c>
      <c r="K32" s="10">
        <v>0</v>
      </c>
      <c r="L32" s="43">
        <v>0</v>
      </c>
    </row>
    <row r="33" spans="3:12" ht="19.5" thickBot="1">
      <c r="C33" s="7" t="s">
        <v>0</v>
      </c>
      <c r="D33" s="5"/>
      <c r="E33" s="5"/>
      <c r="F33" s="18"/>
      <c r="G33" s="28"/>
      <c r="H33" s="18"/>
      <c r="I33" s="18"/>
      <c r="J33" s="18"/>
      <c r="K33" s="10"/>
      <c r="L33" s="5"/>
    </row>
    <row r="34" spans="3:12" s="56" customFormat="1" ht="19.5" thickBot="1">
      <c r="C34" s="7" t="s">
        <v>152</v>
      </c>
      <c r="D34" s="5"/>
      <c r="E34" s="5">
        <v>851</v>
      </c>
      <c r="F34" s="18">
        <v>457160</v>
      </c>
      <c r="G34" s="28">
        <v>457160</v>
      </c>
      <c r="H34" s="18">
        <v>0</v>
      </c>
      <c r="I34" s="18">
        <v>0</v>
      </c>
      <c r="J34" s="18">
        <v>0</v>
      </c>
      <c r="K34" s="10">
        <v>0</v>
      </c>
      <c r="L34" s="5">
        <v>0</v>
      </c>
    </row>
    <row r="35" spans="3:12" s="56" customFormat="1" ht="48" thickBot="1">
      <c r="C35" s="7" t="s">
        <v>153</v>
      </c>
      <c r="D35" s="5"/>
      <c r="E35" s="5">
        <v>852</v>
      </c>
      <c r="F35" s="18">
        <v>7680</v>
      </c>
      <c r="G35" s="28">
        <v>7680</v>
      </c>
      <c r="H35" s="18">
        <v>0</v>
      </c>
      <c r="I35" s="18">
        <v>0</v>
      </c>
      <c r="J35" s="18">
        <v>0</v>
      </c>
      <c r="K35" s="10">
        <v>0</v>
      </c>
      <c r="L35" s="5">
        <v>0</v>
      </c>
    </row>
    <row r="36" spans="3:12" ht="15.6" customHeight="1" thickBot="1">
      <c r="C36" s="7" t="s">
        <v>32</v>
      </c>
      <c r="D36" s="5">
        <v>240</v>
      </c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0">
        <v>0</v>
      </c>
      <c r="L36" s="43">
        <v>0</v>
      </c>
    </row>
    <row r="37" spans="3:12" ht="19.5" thickBot="1">
      <c r="C37" s="7"/>
      <c r="D37" s="5"/>
      <c r="E37" s="5"/>
      <c r="F37" s="18"/>
      <c r="G37" s="28"/>
      <c r="H37" s="18"/>
      <c r="I37" s="18"/>
      <c r="J37" s="18"/>
      <c r="K37" s="10"/>
      <c r="L37" s="5"/>
    </row>
    <row r="38" spans="3:12" ht="33.6" customHeight="1" thickBot="1">
      <c r="C38" s="7" t="s">
        <v>33</v>
      </c>
      <c r="D38" s="5">
        <v>250</v>
      </c>
      <c r="E38" s="14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0">
        <v>0</v>
      </c>
      <c r="L38" s="43">
        <v>0</v>
      </c>
    </row>
    <row r="39" spans="3:12" ht="42" customHeight="1" thickBot="1">
      <c r="C39" s="7" t="s">
        <v>34</v>
      </c>
      <c r="D39" s="5">
        <v>260</v>
      </c>
      <c r="E39" s="5" t="s">
        <v>18</v>
      </c>
      <c r="F39" s="18">
        <f>F40+F41+F42+F44+F45+F46+F47</f>
        <v>2370111.7599999998</v>
      </c>
      <c r="G39" s="18">
        <f t="shared" ref="G39:G47" si="0">F39</f>
        <v>2370111.7599999998</v>
      </c>
      <c r="H39" s="18">
        <v>0</v>
      </c>
      <c r="I39" s="18">
        <v>0</v>
      </c>
      <c r="J39" s="18">
        <v>0</v>
      </c>
      <c r="K39" s="10">
        <v>0</v>
      </c>
      <c r="L39" s="43">
        <v>0</v>
      </c>
    </row>
    <row r="40" spans="3:12" ht="19.5" thickBot="1">
      <c r="C40" s="7" t="s">
        <v>59</v>
      </c>
      <c r="D40" s="5"/>
      <c r="E40" s="44">
        <v>244</v>
      </c>
      <c r="F40" s="18">
        <v>53106.5</v>
      </c>
      <c r="G40" s="18">
        <f t="shared" si="0"/>
        <v>53106.5</v>
      </c>
      <c r="H40" s="18">
        <v>0</v>
      </c>
      <c r="I40" s="18">
        <v>0</v>
      </c>
      <c r="J40" s="18">
        <v>0</v>
      </c>
      <c r="K40" s="10">
        <v>0</v>
      </c>
      <c r="L40" s="43">
        <v>0</v>
      </c>
    </row>
    <row r="41" spans="3:12" ht="19.5" thickBot="1">
      <c r="C41" s="7" t="s">
        <v>142</v>
      </c>
      <c r="D41" s="5"/>
      <c r="E41" s="44">
        <v>244</v>
      </c>
      <c r="F41" s="18">
        <v>427736.78</v>
      </c>
      <c r="G41" s="18">
        <f t="shared" si="0"/>
        <v>427736.78</v>
      </c>
      <c r="H41" s="18"/>
      <c r="I41" s="18"/>
      <c r="J41" s="18"/>
      <c r="K41" s="10"/>
      <c r="L41" s="43"/>
    </row>
    <row r="42" spans="3:12" ht="19.5" thickBot="1">
      <c r="C42" s="7" t="s">
        <v>60</v>
      </c>
      <c r="D42" s="5"/>
      <c r="E42" s="44">
        <v>244</v>
      </c>
      <c r="F42" s="18">
        <v>877900.6</v>
      </c>
      <c r="G42" s="18">
        <f t="shared" si="0"/>
        <v>877900.6</v>
      </c>
      <c r="H42" s="18">
        <v>0</v>
      </c>
      <c r="I42" s="18">
        <v>0</v>
      </c>
      <c r="J42" s="18">
        <v>0</v>
      </c>
      <c r="K42" s="10">
        <v>0</v>
      </c>
      <c r="L42" s="43">
        <v>0</v>
      </c>
    </row>
    <row r="43" spans="3:12" ht="19.5" hidden="1" customHeight="1" thickBot="1">
      <c r="C43" s="7" t="s">
        <v>61</v>
      </c>
      <c r="D43" s="5"/>
      <c r="E43" s="44">
        <v>224</v>
      </c>
      <c r="F43" s="18">
        <v>830000</v>
      </c>
      <c r="G43" s="18">
        <f t="shared" si="0"/>
        <v>830000</v>
      </c>
      <c r="H43" s="18">
        <v>0</v>
      </c>
      <c r="I43" s="18">
        <v>0</v>
      </c>
      <c r="J43" s="18">
        <v>0</v>
      </c>
      <c r="K43" s="10">
        <v>0</v>
      </c>
      <c r="L43" s="43">
        <v>0</v>
      </c>
    </row>
    <row r="44" spans="3:12" ht="19.5" thickBot="1">
      <c r="C44" s="7" t="s">
        <v>136</v>
      </c>
      <c r="D44" s="5"/>
      <c r="E44" s="44">
        <v>244</v>
      </c>
      <c r="F44" s="18">
        <v>113338.2</v>
      </c>
      <c r="G44" s="18">
        <f t="shared" si="0"/>
        <v>113338.2</v>
      </c>
      <c r="H44" s="18">
        <v>0</v>
      </c>
      <c r="I44" s="18">
        <v>0</v>
      </c>
      <c r="J44" s="18">
        <v>0</v>
      </c>
      <c r="K44" s="10">
        <v>0</v>
      </c>
      <c r="L44" s="43">
        <v>0</v>
      </c>
    </row>
    <row r="45" spans="3:12" ht="19.5" thickBot="1">
      <c r="C45" s="7" t="s">
        <v>137</v>
      </c>
      <c r="D45" s="5"/>
      <c r="E45" s="44">
        <v>244</v>
      </c>
      <c r="F45" s="18">
        <v>56891.9</v>
      </c>
      <c r="G45" s="18">
        <f t="shared" si="0"/>
        <v>56891.9</v>
      </c>
      <c r="H45" s="18">
        <v>0</v>
      </c>
      <c r="I45" s="18">
        <v>0</v>
      </c>
      <c r="J45" s="18">
        <v>0</v>
      </c>
      <c r="K45" s="10">
        <v>0</v>
      </c>
      <c r="L45" s="43">
        <v>0</v>
      </c>
    </row>
    <row r="46" spans="3:12" ht="32.25" thickBot="1">
      <c r="C46" s="7" t="s">
        <v>62</v>
      </c>
      <c r="D46" s="5"/>
      <c r="E46" s="44">
        <v>244</v>
      </c>
      <c r="F46" s="18">
        <v>118497.58</v>
      </c>
      <c r="G46" s="18">
        <f t="shared" si="0"/>
        <v>118497.58</v>
      </c>
      <c r="H46" s="18">
        <v>0</v>
      </c>
      <c r="I46" s="18">
        <v>0</v>
      </c>
      <c r="J46" s="18">
        <v>0</v>
      </c>
      <c r="K46" s="10">
        <v>0</v>
      </c>
      <c r="L46" s="43">
        <v>0</v>
      </c>
    </row>
    <row r="47" spans="3:12" ht="32.25" thickBot="1">
      <c r="C47" s="7" t="s">
        <v>58</v>
      </c>
      <c r="D47" s="5"/>
      <c r="E47" s="44">
        <v>244</v>
      </c>
      <c r="F47" s="18">
        <v>722640.2</v>
      </c>
      <c r="G47" s="18">
        <f t="shared" si="0"/>
        <v>722640.2</v>
      </c>
      <c r="H47" s="18">
        <v>0</v>
      </c>
      <c r="I47" s="18">
        <v>0</v>
      </c>
      <c r="J47" s="18">
        <v>0</v>
      </c>
      <c r="K47" s="18">
        <v>0</v>
      </c>
      <c r="L47" s="43">
        <v>0</v>
      </c>
    </row>
    <row r="48" spans="3:12" ht="36.75" customHeight="1" thickBot="1">
      <c r="C48" s="7" t="s">
        <v>35</v>
      </c>
      <c r="D48" s="5">
        <v>300</v>
      </c>
      <c r="E48" s="5" t="s">
        <v>18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0">
        <v>0</v>
      </c>
      <c r="L48" s="43">
        <v>0</v>
      </c>
    </row>
    <row r="49" spans="3:12" ht="19.5" thickBot="1">
      <c r="C49" s="8" t="s">
        <v>0</v>
      </c>
      <c r="D49" s="118">
        <v>310</v>
      </c>
      <c r="E49" s="120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0">
        <v>0</v>
      </c>
      <c r="L49" s="43">
        <v>0</v>
      </c>
    </row>
    <row r="50" spans="3:12" ht="17.25" customHeight="1" thickBot="1">
      <c r="C50" s="7" t="s">
        <v>36</v>
      </c>
      <c r="D50" s="119"/>
      <c r="E50" s="121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0">
        <v>0</v>
      </c>
      <c r="L50" s="43">
        <v>0</v>
      </c>
    </row>
    <row r="51" spans="3:12" ht="15.6" customHeight="1" thickBot="1">
      <c r="C51" s="7" t="s">
        <v>37</v>
      </c>
      <c r="D51" s="5">
        <v>320</v>
      </c>
      <c r="E51" s="14"/>
      <c r="F51" s="6"/>
      <c r="G51" s="12"/>
      <c r="H51" s="5"/>
      <c r="I51" s="5"/>
      <c r="J51" s="5"/>
      <c r="K51" s="10"/>
      <c r="L51" s="5"/>
    </row>
    <row r="52" spans="3:12" ht="30.6" customHeight="1" thickBot="1">
      <c r="C52" s="7" t="s">
        <v>58</v>
      </c>
      <c r="D52" s="5">
        <v>340</v>
      </c>
      <c r="E52" s="14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0">
        <v>0</v>
      </c>
      <c r="L52" s="43">
        <v>0</v>
      </c>
    </row>
    <row r="53" spans="3:12" ht="21" customHeight="1" thickBot="1">
      <c r="C53" s="7" t="s">
        <v>38</v>
      </c>
      <c r="D53" s="5">
        <v>400</v>
      </c>
      <c r="E53" s="14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0">
        <v>0</v>
      </c>
      <c r="L53" s="43">
        <v>0</v>
      </c>
    </row>
    <row r="54" spans="3:12" ht="19.5" thickBot="1">
      <c r="C54" s="8" t="s">
        <v>0</v>
      </c>
      <c r="D54" s="118">
        <v>410</v>
      </c>
      <c r="E54" s="120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0">
        <v>0</v>
      </c>
      <c r="L54" s="43">
        <v>0</v>
      </c>
    </row>
    <row r="55" spans="3:12" ht="17.25" customHeight="1" thickBot="1">
      <c r="C55" s="7" t="s">
        <v>39</v>
      </c>
      <c r="D55" s="119"/>
      <c r="E55" s="121"/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0">
        <v>0</v>
      </c>
      <c r="L55" s="43">
        <v>0</v>
      </c>
    </row>
    <row r="56" spans="3:12" ht="19.5" customHeight="1" thickBot="1">
      <c r="C56" s="7" t="s">
        <v>40</v>
      </c>
      <c r="D56" s="5">
        <v>420</v>
      </c>
      <c r="E56" s="14"/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0">
        <v>0</v>
      </c>
      <c r="L56" s="43">
        <v>0</v>
      </c>
    </row>
    <row r="57" spans="3:12" ht="15" customHeight="1" thickBot="1">
      <c r="C57" s="7" t="s">
        <v>41</v>
      </c>
      <c r="D57" s="5">
        <v>500</v>
      </c>
      <c r="E57" s="5" t="s">
        <v>18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0">
        <v>0</v>
      </c>
      <c r="L57" s="43">
        <v>0</v>
      </c>
    </row>
    <row r="58" spans="3:12" ht="18.75" customHeight="1" thickBot="1">
      <c r="C58" s="7" t="s">
        <v>42</v>
      </c>
      <c r="D58" s="5">
        <v>600</v>
      </c>
      <c r="E58" s="5" t="s">
        <v>18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0">
        <v>0</v>
      </c>
      <c r="L58" s="43">
        <v>0</v>
      </c>
    </row>
  </sheetData>
  <mergeCells count="47">
    <mergeCell ref="D12:D13"/>
    <mergeCell ref="E24:E25"/>
    <mergeCell ref="F24:F25"/>
    <mergeCell ref="E12:E13"/>
    <mergeCell ref="L24:L25"/>
    <mergeCell ref="J12:J13"/>
    <mergeCell ref="F12:F13"/>
    <mergeCell ref="F6:L6"/>
    <mergeCell ref="F7:F9"/>
    <mergeCell ref="J8:J9"/>
    <mergeCell ref="K26:K27"/>
    <mergeCell ref="L26:L27"/>
    <mergeCell ref="K24:K25"/>
    <mergeCell ref="I24:I25"/>
    <mergeCell ref="J24:J25"/>
    <mergeCell ref="L12:L13"/>
    <mergeCell ref="K12:K13"/>
    <mergeCell ref="G12:G13"/>
    <mergeCell ref="I8:I9"/>
    <mergeCell ref="I12:I13"/>
    <mergeCell ref="D54:D55"/>
    <mergeCell ref="E54:E55"/>
    <mergeCell ref="K8:L8"/>
    <mergeCell ref="H8:H9"/>
    <mergeCell ref="C2:L2"/>
    <mergeCell ref="C3:L3"/>
    <mergeCell ref="C4:L4"/>
    <mergeCell ref="C5:L5"/>
    <mergeCell ref="G8:G9"/>
    <mergeCell ref="H12:H13"/>
    <mergeCell ref="I26:I27"/>
    <mergeCell ref="J26:J27"/>
    <mergeCell ref="G7:L7"/>
    <mergeCell ref="C6:C9"/>
    <mergeCell ref="D6:D9"/>
    <mergeCell ref="E6:E9"/>
    <mergeCell ref="C26:C27"/>
    <mergeCell ref="F26:F27"/>
    <mergeCell ref="G26:G27"/>
    <mergeCell ref="H26:H27"/>
    <mergeCell ref="D26:D27"/>
    <mergeCell ref="E26:E27"/>
    <mergeCell ref="D49:D50"/>
    <mergeCell ref="E49:E50"/>
    <mergeCell ref="G24:G25"/>
    <mergeCell ref="H24:H25"/>
    <mergeCell ref="D24:D25"/>
  </mergeCells>
  <phoneticPr fontId="12" type="noConversion"/>
  <pageMargins left="0.35433070866141736" right="0.43307086614173229" top="7.874015748031496E-2" bottom="0" header="0.43307086614173229" footer="0.31496062992125984"/>
  <pageSetup paperSize="9" scale="55" fitToHeight="0" orientation="portrait" r:id="rId1"/>
  <headerFooter>
    <oddFooter>&amp;R&amp;16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58"/>
  <sheetViews>
    <sheetView topLeftCell="B1" zoomScale="70" zoomScaleNormal="70" workbookViewId="0">
      <selection activeCell="L58" sqref="C2:L58"/>
    </sheetView>
  </sheetViews>
  <sheetFormatPr defaultRowHeight="15"/>
  <cols>
    <col min="1" max="1" width="2.28515625" hidden="1" customWidth="1"/>
    <col min="2" max="2" width="4.5703125" customWidth="1"/>
    <col min="3" max="3" width="46" customWidth="1"/>
    <col min="4" max="4" width="8" customWidth="1"/>
    <col min="5" max="5" width="9.28515625" bestFit="1" customWidth="1"/>
    <col min="6" max="6" width="18.140625" bestFit="1" customWidth="1"/>
    <col min="7" max="7" width="22.5703125" style="27" customWidth="1"/>
    <col min="8" max="8" width="11.140625" customWidth="1"/>
    <col min="9" max="9" width="10" customWidth="1"/>
    <col min="10" max="10" width="14.140625" customWidth="1"/>
    <col min="11" max="11" width="17.5703125" customWidth="1"/>
    <col min="12" max="12" width="15.7109375" customWidth="1"/>
    <col min="13" max="13" width="4.140625" hidden="1" customWidth="1"/>
    <col min="14" max="14" width="11.5703125" customWidth="1"/>
  </cols>
  <sheetData>
    <row r="1" spans="3:14">
      <c r="L1" t="s">
        <v>144</v>
      </c>
    </row>
    <row r="2" spans="3:14" ht="18.75">
      <c r="C2" s="132" t="s">
        <v>123</v>
      </c>
      <c r="D2" s="132"/>
      <c r="E2" s="132"/>
      <c r="F2" s="132"/>
      <c r="G2" s="132"/>
      <c r="H2" s="132"/>
      <c r="I2" s="132"/>
      <c r="J2" s="132"/>
      <c r="K2" s="132"/>
      <c r="L2" s="132"/>
    </row>
    <row r="3" spans="3:14" ht="18.75">
      <c r="C3" s="132" t="s">
        <v>122</v>
      </c>
      <c r="D3" s="132"/>
      <c r="E3" s="132"/>
      <c r="F3" s="132"/>
      <c r="G3" s="132"/>
      <c r="H3" s="132"/>
      <c r="I3" s="132"/>
      <c r="J3" s="132"/>
      <c r="K3" s="132"/>
      <c r="L3" s="132"/>
    </row>
    <row r="4" spans="3:14" ht="18" customHeight="1">
      <c r="C4" s="132" t="s">
        <v>154</v>
      </c>
      <c r="D4" s="132"/>
      <c r="E4" s="132"/>
      <c r="F4" s="132"/>
      <c r="G4" s="132"/>
      <c r="H4" s="132"/>
      <c r="I4" s="132"/>
      <c r="J4" s="132"/>
      <c r="K4" s="132"/>
      <c r="L4" s="132"/>
    </row>
    <row r="5" spans="3:14" ht="18" customHeight="1" thickBot="1">
      <c r="C5" s="133" t="s">
        <v>124</v>
      </c>
      <c r="D5" s="133"/>
      <c r="E5" s="133"/>
      <c r="F5" s="133"/>
      <c r="G5" s="133"/>
      <c r="H5" s="133"/>
      <c r="I5" s="133"/>
      <c r="J5" s="133"/>
      <c r="K5" s="133"/>
      <c r="L5" s="133"/>
    </row>
    <row r="6" spans="3:14" ht="22.9" customHeight="1" thickBot="1">
      <c r="C6" s="118" t="s">
        <v>6</v>
      </c>
      <c r="D6" s="118" t="s">
        <v>7</v>
      </c>
      <c r="E6" s="118" t="s">
        <v>8</v>
      </c>
      <c r="F6" s="128" t="s">
        <v>9</v>
      </c>
      <c r="G6" s="136"/>
      <c r="H6" s="136"/>
      <c r="I6" s="136"/>
      <c r="J6" s="136"/>
      <c r="K6" s="136"/>
      <c r="L6" s="129"/>
    </row>
    <row r="7" spans="3:14" ht="16.5" thickBot="1">
      <c r="C7" s="137"/>
      <c r="D7" s="137"/>
      <c r="E7" s="137"/>
      <c r="F7" s="118" t="s">
        <v>10</v>
      </c>
      <c r="G7" s="128" t="s">
        <v>1</v>
      </c>
      <c r="H7" s="136"/>
      <c r="I7" s="136"/>
      <c r="J7" s="136"/>
      <c r="K7" s="136"/>
      <c r="L7" s="129"/>
    </row>
    <row r="8" spans="3:14" ht="80.25" customHeight="1" thickBot="1">
      <c r="C8" s="137"/>
      <c r="D8" s="137"/>
      <c r="E8" s="137"/>
      <c r="F8" s="137"/>
      <c r="G8" s="134" t="s">
        <v>11</v>
      </c>
      <c r="H8" s="130" t="s">
        <v>12</v>
      </c>
      <c r="I8" s="118" t="s">
        <v>13</v>
      </c>
      <c r="J8" s="118" t="s">
        <v>14</v>
      </c>
      <c r="K8" s="128" t="s">
        <v>15</v>
      </c>
      <c r="L8" s="129"/>
    </row>
    <row r="9" spans="3:14" ht="161.25" customHeight="1" thickBot="1">
      <c r="C9" s="119"/>
      <c r="D9" s="119"/>
      <c r="E9" s="119"/>
      <c r="F9" s="119"/>
      <c r="G9" s="135"/>
      <c r="H9" s="131"/>
      <c r="I9" s="119"/>
      <c r="J9" s="119"/>
      <c r="K9" s="5" t="s">
        <v>10</v>
      </c>
      <c r="L9" s="5" t="s">
        <v>16</v>
      </c>
    </row>
    <row r="10" spans="3:14" ht="16.5" thickBot="1">
      <c r="C10" s="4">
        <v>1</v>
      </c>
      <c r="D10" s="5">
        <v>2</v>
      </c>
      <c r="E10" s="5">
        <v>3</v>
      </c>
      <c r="F10" s="5">
        <v>4</v>
      </c>
      <c r="G10" s="12">
        <v>5</v>
      </c>
      <c r="H10" s="5">
        <v>6</v>
      </c>
      <c r="I10" s="5">
        <v>7</v>
      </c>
      <c r="J10" s="5">
        <v>8</v>
      </c>
      <c r="K10" s="5">
        <v>9</v>
      </c>
      <c r="L10" s="5">
        <v>10</v>
      </c>
    </row>
    <row r="11" spans="3:14" ht="56.45" customHeight="1" thickBot="1">
      <c r="C11" s="4" t="s">
        <v>17</v>
      </c>
      <c r="D11" s="5">
        <v>100</v>
      </c>
      <c r="E11" s="5" t="s">
        <v>18</v>
      </c>
      <c r="F11" s="17">
        <f>F15</f>
        <v>15638778.16</v>
      </c>
      <c r="G11" s="17">
        <f>G15</f>
        <v>15638778.16</v>
      </c>
      <c r="H11" s="18"/>
      <c r="I11" s="18"/>
      <c r="J11" s="18"/>
      <c r="K11" s="17">
        <v>0</v>
      </c>
      <c r="L11" s="42"/>
    </row>
    <row r="12" spans="3:14" ht="15.6" customHeight="1">
      <c r="C12" s="15" t="s">
        <v>19</v>
      </c>
      <c r="D12" s="118">
        <v>110</v>
      </c>
      <c r="E12" s="118"/>
      <c r="F12" s="124">
        <v>0</v>
      </c>
      <c r="G12" s="142" t="s">
        <v>18</v>
      </c>
      <c r="H12" s="124" t="s">
        <v>18</v>
      </c>
      <c r="I12" s="124" t="s">
        <v>18</v>
      </c>
      <c r="J12" s="124" t="s">
        <v>18</v>
      </c>
      <c r="K12" s="124">
        <v>0</v>
      </c>
      <c r="L12" s="140" t="s">
        <v>18</v>
      </c>
    </row>
    <row r="13" spans="3:14" ht="25.15" customHeight="1" thickBot="1">
      <c r="C13" s="7" t="s">
        <v>20</v>
      </c>
      <c r="D13" s="119"/>
      <c r="E13" s="119"/>
      <c r="F13" s="125"/>
      <c r="G13" s="143"/>
      <c r="H13" s="125"/>
      <c r="I13" s="125"/>
      <c r="J13" s="125"/>
      <c r="K13" s="125"/>
      <c r="L13" s="141"/>
      <c r="N13" s="13"/>
    </row>
    <row r="14" spans="3:14" ht="12" customHeight="1" thickBot="1">
      <c r="C14" s="4"/>
      <c r="D14" s="5"/>
      <c r="E14" s="5"/>
      <c r="F14" s="18"/>
      <c r="G14" s="28"/>
      <c r="H14" s="18"/>
      <c r="I14" s="18"/>
      <c r="J14" s="18"/>
      <c r="K14" s="18"/>
      <c r="L14" s="42"/>
    </row>
    <row r="15" spans="3:14" ht="19.5" thickBot="1">
      <c r="C15" s="7" t="s">
        <v>21</v>
      </c>
      <c r="D15" s="5">
        <v>120</v>
      </c>
      <c r="E15" s="5">
        <v>130</v>
      </c>
      <c r="F15" s="18">
        <f>F23</f>
        <v>15638778.16</v>
      </c>
      <c r="G15" s="18">
        <f>G23</f>
        <v>15638778.16</v>
      </c>
      <c r="H15" s="18" t="s">
        <v>18</v>
      </c>
      <c r="I15" s="18" t="s">
        <v>18</v>
      </c>
      <c r="J15" s="18"/>
      <c r="K15" s="18">
        <v>0</v>
      </c>
      <c r="L15" s="42"/>
      <c r="N15" s="25"/>
    </row>
    <row r="16" spans="3:14" ht="7.5" customHeight="1" thickBot="1">
      <c r="C16" s="7"/>
      <c r="D16" s="5"/>
      <c r="E16" s="5"/>
      <c r="F16" s="18"/>
      <c r="G16" s="28"/>
      <c r="H16" s="18"/>
      <c r="I16" s="18"/>
      <c r="J16" s="18"/>
      <c r="K16" s="10"/>
      <c r="L16" s="42"/>
    </row>
    <row r="17" spans="3:12" ht="42.6" customHeight="1" thickBot="1">
      <c r="C17" s="7" t="s">
        <v>22</v>
      </c>
      <c r="D17" s="5">
        <v>130</v>
      </c>
      <c r="E17" s="5"/>
      <c r="F17" s="18">
        <v>0</v>
      </c>
      <c r="G17" s="28" t="s">
        <v>18</v>
      </c>
      <c r="H17" s="18" t="s">
        <v>18</v>
      </c>
      <c r="I17" s="18" t="s">
        <v>18</v>
      </c>
      <c r="J17" s="18" t="s">
        <v>18</v>
      </c>
      <c r="K17" s="10">
        <v>0</v>
      </c>
      <c r="L17" s="42" t="s">
        <v>18</v>
      </c>
    </row>
    <row r="18" spans="3:12" ht="81.75" customHeight="1" thickBot="1">
      <c r="C18" s="7" t="s">
        <v>23</v>
      </c>
      <c r="D18" s="5">
        <v>140</v>
      </c>
      <c r="E18" s="5"/>
      <c r="F18" s="18">
        <v>0</v>
      </c>
      <c r="G18" s="28" t="s">
        <v>18</v>
      </c>
      <c r="H18" s="18" t="s">
        <v>18</v>
      </c>
      <c r="I18" s="18" t="s">
        <v>18</v>
      </c>
      <c r="J18" s="18" t="s">
        <v>18</v>
      </c>
      <c r="K18" s="10">
        <v>0</v>
      </c>
      <c r="L18" s="42" t="s">
        <v>18</v>
      </c>
    </row>
    <row r="19" spans="3:12" ht="39.6" customHeight="1" thickBot="1">
      <c r="C19" s="7" t="s">
        <v>24</v>
      </c>
      <c r="D19" s="5">
        <v>150</v>
      </c>
      <c r="E19" s="5"/>
      <c r="F19" s="18">
        <v>0</v>
      </c>
      <c r="G19" s="28" t="s">
        <v>18</v>
      </c>
      <c r="H19" s="18">
        <v>0</v>
      </c>
      <c r="I19" s="18">
        <v>0</v>
      </c>
      <c r="J19" s="18" t="s">
        <v>18</v>
      </c>
      <c r="K19" s="10" t="s">
        <v>18</v>
      </c>
      <c r="L19" s="42" t="s">
        <v>18</v>
      </c>
    </row>
    <row r="20" spans="3:12" ht="19.5" thickBot="1">
      <c r="C20" s="7" t="s">
        <v>25</v>
      </c>
      <c r="D20" s="5">
        <v>160</v>
      </c>
      <c r="E20" s="5">
        <v>34</v>
      </c>
      <c r="F20" s="18">
        <v>0</v>
      </c>
      <c r="G20" s="28" t="s">
        <v>18</v>
      </c>
      <c r="H20" s="18" t="s">
        <v>18</v>
      </c>
      <c r="I20" s="18" t="s">
        <v>18</v>
      </c>
      <c r="J20" s="18" t="s">
        <v>18</v>
      </c>
      <c r="K20" s="10">
        <v>0</v>
      </c>
      <c r="L20" s="42" t="s">
        <v>18</v>
      </c>
    </row>
    <row r="21" spans="3:12" ht="27.6" customHeight="1" thickBot="1">
      <c r="C21" s="7" t="s">
        <v>26</v>
      </c>
      <c r="D21" s="5">
        <v>180</v>
      </c>
      <c r="E21" s="5" t="s">
        <v>18</v>
      </c>
      <c r="F21" s="18">
        <v>0</v>
      </c>
      <c r="G21" s="28" t="s">
        <v>18</v>
      </c>
      <c r="H21" s="18" t="s">
        <v>18</v>
      </c>
      <c r="I21" s="18" t="s">
        <v>18</v>
      </c>
      <c r="J21" s="18" t="s">
        <v>18</v>
      </c>
      <c r="K21" s="10">
        <v>0</v>
      </c>
      <c r="L21" s="42" t="s">
        <v>18</v>
      </c>
    </row>
    <row r="22" spans="3:12" ht="9" customHeight="1" thickBot="1">
      <c r="C22" s="7"/>
      <c r="D22" s="5"/>
      <c r="E22" s="5"/>
      <c r="F22" s="18"/>
      <c r="G22" s="28"/>
      <c r="H22" s="18"/>
      <c r="I22" s="18"/>
      <c r="J22" s="18"/>
      <c r="K22" s="10"/>
      <c r="L22" s="42"/>
    </row>
    <row r="23" spans="3:12" ht="27.75" customHeight="1" thickBot="1">
      <c r="C23" s="7" t="s">
        <v>27</v>
      </c>
      <c r="D23" s="5">
        <v>200</v>
      </c>
      <c r="E23" s="5" t="s">
        <v>18</v>
      </c>
      <c r="F23" s="17">
        <f>F24+F32+F39</f>
        <v>15638778.16</v>
      </c>
      <c r="G23" s="17">
        <f>G24+G32+G39</f>
        <v>15638778.16</v>
      </c>
      <c r="H23" s="18">
        <v>0</v>
      </c>
      <c r="I23" s="18">
        <v>0</v>
      </c>
      <c r="J23" s="18">
        <v>0</v>
      </c>
      <c r="K23" s="17">
        <v>0</v>
      </c>
      <c r="L23" s="42">
        <v>0</v>
      </c>
    </row>
    <row r="24" spans="3:12" ht="21" customHeight="1">
      <c r="C24" s="8" t="s">
        <v>28</v>
      </c>
      <c r="D24" s="118">
        <v>210</v>
      </c>
      <c r="E24" s="118">
        <v>110</v>
      </c>
      <c r="F24" s="122">
        <f>F26+F29+F28</f>
        <v>13449977</v>
      </c>
      <c r="G24" s="122">
        <f>F24</f>
        <v>13449977</v>
      </c>
      <c r="H24" s="124">
        <v>0</v>
      </c>
      <c r="I24" s="124">
        <v>0</v>
      </c>
      <c r="J24" s="124">
        <v>0</v>
      </c>
      <c r="K24" s="138">
        <v>0</v>
      </c>
      <c r="L24" s="140">
        <v>0</v>
      </c>
    </row>
    <row r="25" spans="3:12" ht="18.75" customHeight="1" thickBot="1">
      <c r="C25" s="7" t="s">
        <v>29</v>
      </c>
      <c r="D25" s="119"/>
      <c r="E25" s="119"/>
      <c r="F25" s="123"/>
      <c r="G25" s="123"/>
      <c r="H25" s="125"/>
      <c r="I25" s="125"/>
      <c r="J25" s="125"/>
      <c r="K25" s="139"/>
      <c r="L25" s="141"/>
    </row>
    <row r="26" spans="3:12" ht="15.75" customHeight="1">
      <c r="C26" s="126" t="s">
        <v>133</v>
      </c>
      <c r="D26" s="118"/>
      <c r="E26" s="118">
        <v>111</v>
      </c>
      <c r="F26" s="124">
        <v>10329045</v>
      </c>
      <c r="G26" s="124">
        <f>F26</f>
        <v>10329045</v>
      </c>
      <c r="H26" s="124">
        <v>0</v>
      </c>
      <c r="I26" s="124">
        <v>0</v>
      </c>
      <c r="J26" s="124">
        <v>0</v>
      </c>
      <c r="K26" s="138">
        <v>0</v>
      </c>
      <c r="L26" s="140">
        <v>0</v>
      </c>
    </row>
    <row r="27" spans="3:12" ht="7.5" customHeight="1" thickBot="1">
      <c r="C27" s="127"/>
      <c r="D27" s="119"/>
      <c r="E27" s="119"/>
      <c r="F27" s="125"/>
      <c r="G27" s="125"/>
      <c r="H27" s="125"/>
      <c r="I27" s="125"/>
      <c r="J27" s="125"/>
      <c r="K27" s="139"/>
      <c r="L27" s="141"/>
    </row>
    <row r="28" spans="3:12" ht="36.75" customHeight="1" thickBot="1">
      <c r="C28" s="54" t="s">
        <v>148</v>
      </c>
      <c r="D28" s="4"/>
      <c r="E28" s="4">
        <v>112</v>
      </c>
      <c r="F28" s="18">
        <v>1560</v>
      </c>
      <c r="G28" s="18">
        <v>1560</v>
      </c>
      <c r="H28" s="36">
        <v>0</v>
      </c>
      <c r="I28" s="36">
        <v>0</v>
      </c>
      <c r="J28" s="36">
        <v>0</v>
      </c>
      <c r="K28" s="55">
        <v>0</v>
      </c>
      <c r="L28" s="43">
        <v>0</v>
      </c>
    </row>
    <row r="29" spans="3:12" ht="21.75" customHeight="1" thickBot="1">
      <c r="C29" s="7" t="s">
        <v>134</v>
      </c>
      <c r="D29" s="4"/>
      <c r="E29" s="4">
        <v>113</v>
      </c>
      <c r="F29" s="18">
        <f>3119372</f>
        <v>3119372</v>
      </c>
      <c r="G29" s="18">
        <f>F29</f>
        <v>3119372</v>
      </c>
      <c r="H29" s="36">
        <v>0</v>
      </c>
      <c r="I29" s="36">
        <v>0</v>
      </c>
      <c r="J29" s="36">
        <v>0</v>
      </c>
      <c r="K29" s="36">
        <v>0</v>
      </c>
      <c r="L29" s="43">
        <v>0</v>
      </c>
    </row>
    <row r="30" spans="3:12" ht="31.5" customHeight="1" thickBot="1">
      <c r="C30" s="7" t="s">
        <v>30</v>
      </c>
      <c r="D30" s="5">
        <v>220</v>
      </c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0">
        <v>0</v>
      </c>
      <c r="L30" s="43">
        <v>0</v>
      </c>
    </row>
    <row r="31" spans="3:12" ht="19.5" thickBot="1">
      <c r="C31" s="7" t="s">
        <v>0</v>
      </c>
      <c r="D31" s="5"/>
      <c r="E31" s="5"/>
      <c r="F31" s="18"/>
      <c r="G31" s="28"/>
      <c r="H31" s="18"/>
      <c r="I31" s="18"/>
      <c r="J31" s="18"/>
      <c r="K31" s="10"/>
      <c r="L31" s="5"/>
    </row>
    <row r="32" spans="3:12" ht="31.5" customHeight="1" thickBot="1">
      <c r="C32" s="7" t="s">
        <v>31</v>
      </c>
      <c r="D32" s="5">
        <v>230</v>
      </c>
      <c r="E32" s="5">
        <v>850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0">
        <v>0</v>
      </c>
      <c r="L32" s="43">
        <v>0</v>
      </c>
    </row>
    <row r="33" spans="3:12" ht="19.5" thickBot="1">
      <c r="C33" s="7" t="s">
        <v>0</v>
      </c>
      <c r="D33" s="5"/>
      <c r="E33" s="5"/>
      <c r="F33" s="18"/>
      <c r="G33" s="28"/>
      <c r="H33" s="18"/>
      <c r="I33" s="18"/>
      <c r="J33" s="18"/>
      <c r="K33" s="10"/>
      <c r="L33" s="5"/>
    </row>
    <row r="34" spans="3:12" s="56" customFormat="1" ht="19.5" thickBot="1">
      <c r="C34" s="7" t="s">
        <v>152</v>
      </c>
      <c r="D34" s="5"/>
      <c r="E34" s="5">
        <v>851</v>
      </c>
      <c r="F34" s="18">
        <v>0</v>
      </c>
      <c r="G34" s="28">
        <v>0</v>
      </c>
      <c r="H34" s="18">
        <v>0</v>
      </c>
      <c r="I34" s="18">
        <v>0</v>
      </c>
      <c r="J34" s="18">
        <v>0</v>
      </c>
      <c r="K34" s="10">
        <v>0</v>
      </c>
      <c r="L34" s="5">
        <v>0</v>
      </c>
    </row>
    <row r="35" spans="3:12" s="56" customFormat="1" ht="48" thickBot="1">
      <c r="C35" s="7" t="s">
        <v>153</v>
      </c>
      <c r="D35" s="5"/>
      <c r="E35" s="5">
        <v>852</v>
      </c>
      <c r="F35" s="18">
        <v>0</v>
      </c>
      <c r="G35" s="28">
        <v>0</v>
      </c>
      <c r="H35" s="18">
        <v>0</v>
      </c>
      <c r="I35" s="18">
        <v>0</v>
      </c>
      <c r="J35" s="18">
        <v>0</v>
      </c>
      <c r="K35" s="10">
        <v>0</v>
      </c>
      <c r="L35" s="5">
        <v>0</v>
      </c>
    </row>
    <row r="36" spans="3:12" ht="15.6" customHeight="1" thickBot="1">
      <c r="C36" s="7" t="s">
        <v>32</v>
      </c>
      <c r="D36" s="5">
        <v>240</v>
      </c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0">
        <v>0</v>
      </c>
      <c r="L36" s="43">
        <v>0</v>
      </c>
    </row>
    <row r="37" spans="3:12" ht="12" customHeight="1" thickBot="1">
      <c r="C37" s="7"/>
      <c r="D37" s="5"/>
      <c r="E37" s="5"/>
      <c r="F37" s="18"/>
      <c r="G37" s="28"/>
      <c r="H37" s="18"/>
      <c r="I37" s="18"/>
      <c r="J37" s="18"/>
      <c r="K37" s="10"/>
      <c r="L37" s="5"/>
    </row>
    <row r="38" spans="3:12" ht="33.6" customHeight="1" thickBot="1">
      <c r="C38" s="7" t="s">
        <v>33</v>
      </c>
      <c r="D38" s="5">
        <v>250</v>
      </c>
      <c r="E38" s="14"/>
      <c r="F38" s="18">
        <v>0</v>
      </c>
      <c r="G38" s="18">
        <f>F38</f>
        <v>0</v>
      </c>
      <c r="H38" s="18">
        <v>0</v>
      </c>
      <c r="I38" s="18">
        <v>0</v>
      </c>
      <c r="J38" s="18">
        <v>0</v>
      </c>
      <c r="K38" s="10">
        <v>0</v>
      </c>
      <c r="L38" s="43">
        <v>0</v>
      </c>
    </row>
    <row r="39" spans="3:12" ht="35.25" customHeight="1" thickBot="1">
      <c r="C39" s="7" t="s">
        <v>34</v>
      </c>
      <c r="D39" s="5">
        <v>260</v>
      </c>
      <c r="E39" s="5" t="s">
        <v>18</v>
      </c>
      <c r="F39" s="18">
        <f>F40+F41+F42+F44+F45+F46+F47</f>
        <v>2188801.16</v>
      </c>
      <c r="G39" s="18">
        <f>F39</f>
        <v>2188801.16</v>
      </c>
      <c r="H39" s="18">
        <v>0</v>
      </c>
      <c r="I39" s="18">
        <v>0</v>
      </c>
      <c r="J39" s="18">
        <v>0</v>
      </c>
      <c r="K39" s="10">
        <v>0</v>
      </c>
      <c r="L39" s="43">
        <v>0</v>
      </c>
    </row>
    <row r="40" spans="3:12" ht="19.5" thickBot="1">
      <c r="C40" s="7" t="s">
        <v>59</v>
      </c>
      <c r="D40" s="5"/>
      <c r="E40" s="44">
        <v>244</v>
      </c>
      <c r="F40" s="18">
        <v>1000</v>
      </c>
      <c r="G40" s="18">
        <f>F40</f>
        <v>1000</v>
      </c>
      <c r="H40" s="18">
        <v>0</v>
      </c>
      <c r="I40" s="18">
        <v>0</v>
      </c>
      <c r="J40" s="18">
        <v>0</v>
      </c>
      <c r="K40" s="10">
        <v>0</v>
      </c>
      <c r="L40" s="43">
        <v>0</v>
      </c>
    </row>
    <row r="41" spans="3:12" ht="19.5" thickBot="1">
      <c r="C41" s="7" t="s">
        <v>142</v>
      </c>
      <c r="D41" s="5"/>
      <c r="E41" s="44">
        <v>244</v>
      </c>
      <c r="F41" s="18">
        <v>427736.78</v>
      </c>
      <c r="G41" s="18">
        <f t="shared" ref="G41:G46" si="0">F41</f>
        <v>427736.78</v>
      </c>
      <c r="H41" s="18"/>
      <c r="I41" s="18"/>
      <c r="J41" s="18"/>
      <c r="K41" s="10"/>
      <c r="L41" s="43"/>
    </row>
    <row r="42" spans="3:12" ht="19.5" thickBot="1">
      <c r="C42" s="7" t="s">
        <v>60</v>
      </c>
      <c r="D42" s="5"/>
      <c r="E42" s="44">
        <v>244</v>
      </c>
      <c r="F42" s="18">
        <v>877900.6</v>
      </c>
      <c r="G42" s="18">
        <f t="shared" si="0"/>
        <v>877900.6</v>
      </c>
      <c r="H42" s="18">
        <v>0</v>
      </c>
      <c r="I42" s="18">
        <v>0</v>
      </c>
      <c r="J42" s="18">
        <v>0</v>
      </c>
      <c r="K42" s="10">
        <v>0</v>
      </c>
      <c r="L42" s="43">
        <v>0</v>
      </c>
    </row>
    <row r="43" spans="3:12" ht="19.5" hidden="1" customHeight="1">
      <c r="C43" s="7" t="s">
        <v>61</v>
      </c>
      <c r="D43" s="5"/>
      <c r="E43" s="44">
        <v>224</v>
      </c>
      <c r="F43" s="18">
        <v>830000</v>
      </c>
      <c r="G43" s="18">
        <f t="shared" si="0"/>
        <v>830000</v>
      </c>
      <c r="H43" s="18">
        <v>0</v>
      </c>
      <c r="I43" s="18">
        <v>0</v>
      </c>
      <c r="J43" s="18">
        <v>0</v>
      </c>
      <c r="K43" s="10">
        <v>0</v>
      </c>
      <c r="L43" s="43">
        <v>0</v>
      </c>
    </row>
    <row r="44" spans="3:12" ht="19.5" thickBot="1">
      <c r="C44" s="7" t="s">
        <v>136</v>
      </c>
      <c r="D44" s="5"/>
      <c r="E44" s="44">
        <v>244</v>
      </c>
      <c r="F44" s="18">
        <v>0</v>
      </c>
      <c r="G44" s="18">
        <f t="shared" si="0"/>
        <v>0</v>
      </c>
      <c r="H44" s="18">
        <v>0</v>
      </c>
      <c r="I44" s="18">
        <v>0</v>
      </c>
      <c r="J44" s="18">
        <v>0</v>
      </c>
      <c r="K44" s="10">
        <v>0</v>
      </c>
      <c r="L44" s="43">
        <v>0</v>
      </c>
    </row>
    <row r="45" spans="3:12" ht="19.5" thickBot="1">
      <c r="C45" s="7" t="s">
        <v>137</v>
      </c>
      <c r="D45" s="5"/>
      <c r="E45" s="44">
        <v>244</v>
      </c>
      <c r="F45" s="18">
        <v>21026</v>
      </c>
      <c r="G45" s="18">
        <f t="shared" si="0"/>
        <v>21026</v>
      </c>
      <c r="H45" s="18">
        <v>0</v>
      </c>
      <c r="I45" s="18">
        <v>0</v>
      </c>
      <c r="J45" s="18">
        <v>0</v>
      </c>
      <c r="K45" s="10">
        <v>0</v>
      </c>
      <c r="L45" s="43">
        <v>0</v>
      </c>
    </row>
    <row r="46" spans="3:12" ht="22.5" customHeight="1" thickBot="1">
      <c r="C46" s="7" t="s">
        <v>62</v>
      </c>
      <c r="D46" s="5"/>
      <c r="E46" s="44">
        <v>244</v>
      </c>
      <c r="F46" s="18">
        <v>168497.58</v>
      </c>
      <c r="G46" s="18">
        <f t="shared" si="0"/>
        <v>168497.58</v>
      </c>
      <c r="H46" s="18">
        <v>0</v>
      </c>
      <c r="I46" s="18">
        <v>0</v>
      </c>
      <c r="J46" s="18">
        <v>0</v>
      </c>
      <c r="K46" s="10">
        <v>0</v>
      </c>
      <c r="L46" s="43">
        <v>0</v>
      </c>
    </row>
    <row r="47" spans="3:12" ht="32.25" thickBot="1">
      <c r="C47" s="7" t="s">
        <v>58</v>
      </c>
      <c r="D47" s="5"/>
      <c r="E47" s="44">
        <v>244</v>
      </c>
      <c r="F47" s="18">
        <v>692640.2</v>
      </c>
      <c r="G47" s="18">
        <f>F47</f>
        <v>692640.2</v>
      </c>
      <c r="H47" s="18">
        <v>0</v>
      </c>
      <c r="I47" s="18">
        <v>0</v>
      </c>
      <c r="J47" s="18">
        <v>0</v>
      </c>
      <c r="K47" s="18">
        <v>0</v>
      </c>
      <c r="L47" s="43">
        <v>0</v>
      </c>
    </row>
    <row r="48" spans="3:12" ht="21.75" customHeight="1" thickBot="1">
      <c r="C48" s="7" t="s">
        <v>35</v>
      </c>
      <c r="D48" s="5">
        <v>300</v>
      </c>
      <c r="E48" s="5" t="s">
        <v>18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0">
        <v>0</v>
      </c>
      <c r="L48" s="43">
        <v>0</v>
      </c>
    </row>
    <row r="49" spans="3:12" ht="19.5" thickBot="1">
      <c r="C49" s="8" t="s">
        <v>0</v>
      </c>
      <c r="D49" s="118">
        <v>310</v>
      </c>
      <c r="E49" s="120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0">
        <v>0</v>
      </c>
      <c r="L49" s="43">
        <v>0</v>
      </c>
    </row>
    <row r="50" spans="3:12" ht="19.5" customHeight="1" thickBot="1">
      <c r="C50" s="7" t="s">
        <v>36</v>
      </c>
      <c r="D50" s="119"/>
      <c r="E50" s="121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0">
        <v>0</v>
      </c>
      <c r="L50" s="43">
        <v>0</v>
      </c>
    </row>
    <row r="51" spans="3:12" ht="15.6" customHeight="1" thickBot="1">
      <c r="C51" s="7" t="s">
        <v>37</v>
      </c>
      <c r="D51" s="5">
        <v>320</v>
      </c>
      <c r="E51" s="14"/>
      <c r="F51" s="6"/>
      <c r="G51" s="12"/>
      <c r="H51" s="5"/>
      <c r="I51" s="5"/>
      <c r="J51" s="5"/>
      <c r="K51" s="10"/>
      <c r="L51" s="5"/>
    </row>
    <row r="52" spans="3:12" ht="30.6" customHeight="1" thickBot="1">
      <c r="C52" s="7" t="s">
        <v>58</v>
      </c>
      <c r="D52" s="5">
        <v>340</v>
      </c>
      <c r="E52" s="14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0">
        <v>0</v>
      </c>
      <c r="L52" s="43">
        <v>0</v>
      </c>
    </row>
    <row r="53" spans="3:12" ht="21" customHeight="1" thickBot="1">
      <c r="C53" s="7" t="s">
        <v>38</v>
      </c>
      <c r="D53" s="5">
        <v>400</v>
      </c>
      <c r="E53" s="14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0">
        <v>0</v>
      </c>
      <c r="L53" s="43">
        <v>0</v>
      </c>
    </row>
    <row r="54" spans="3:12" ht="18.75" customHeight="1" thickBot="1">
      <c r="C54" s="8" t="s">
        <v>0</v>
      </c>
      <c r="D54" s="118">
        <v>410</v>
      </c>
      <c r="E54" s="120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0">
        <v>0</v>
      </c>
      <c r="L54" s="43">
        <v>0</v>
      </c>
    </row>
    <row r="55" spans="3:12" ht="18.75" customHeight="1" thickBot="1">
      <c r="C55" s="7" t="s">
        <v>39</v>
      </c>
      <c r="D55" s="119"/>
      <c r="E55" s="121"/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0">
        <v>0</v>
      </c>
      <c r="L55" s="43">
        <v>0</v>
      </c>
    </row>
    <row r="56" spans="3:12" ht="18" customHeight="1" thickBot="1">
      <c r="C56" s="7" t="s">
        <v>40</v>
      </c>
      <c r="D56" s="5">
        <v>420</v>
      </c>
      <c r="E56" s="14"/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0">
        <v>0</v>
      </c>
      <c r="L56" s="43">
        <v>0</v>
      </c>
    </row>
    <row r="57" spans="3:12" ht="22.9" customHeight="1" thickBot="1">
      <c r="C57" s="7" t="s">
        <v>41</v>
      </c>
      <c r="D57" s="5">
        <v>500</v>
      </c>
      <c r="E57" s="5" t="s">
        <v>18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0">
        <v>0</v>
      </c>
      <c r="L57" s="43">
        <v>0</v>
      </c>
    </row>
    <row r="58" spans="3:12" ht="19.5" customHeight="1" thickBot="1">
      <c r="C58" s="7" t="s">
        <v>42</v>
      </c>
      <c r="D58" s="5">
        <v>600</v>
      </c>
      <c r="E58" s="5" t="s">
        <v>18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0">
        <v>0</v>
      </c>
      <c r="L58" s="43">
        <v>0</v>
      </c>
    </row>
  </sheetData>
  <mergeCells count="47">
    <mergeCell ref="D12:D13"/>
    <mergeCell ref="E12:E13"/>
    <mergeCell ref="K8:L8"/>
    <mergeCell ref="L12:L13"/>
    <mergeCell ref="J12:J13"/>
    <mergeCell ref="K12:K13"/>
    <mergeCell ref="F12:F13"/>
    <mergeCell ref="G12:G13"/>
    <mergeCell ref="H12:H13"/>
    <mergeCell ref="I12:I13"/>
    <mergeCell ref="C2:L2"/>
    <mergeCell ref="C3:L3"/>
    <mergeCell ref="C4:L4"/>
    <mergeCell ref="C5:L5"/>
    <mergeCell ref="C6:C9"/>
    <mergeCell ref="D6:D9"/>
    <mergeCell ref="E6:E9"/>
    <mergeCell ref="F6:L6"/>
    <mergeCell ref="F7:F9"/>
    <mergeCell ref="G7:L7"/>
    <mergeCell ref="G8:G9"/>
    <mergeCell ref="H8:H9"/>
    <mergeCell ref="I8:I9"/>
    <mergeCell ref="J8:J9"/>
    <mergeCell ref="L26:L27"/>
    <mergeCell ref="H24:H25"/>
    <mergeCell ref="I24:I25"/>
    <mergeCell ref="L24:L25"/>
    <mergeCell ref="H26:H27"/>
    <mergeCell ref="I26:I27"/>
    <mergeCell ref="J26:J27"/>
    <mergeCell ref="K26:K27"/>
    <mergeCell ref="J24:J25"/>
    <mergeCell ref="K24:K25"/>
    <mergeCell ref="C26:C27"/>
    <mergeCell ref="D26:D27"/>
    <mergeCell ref="E26:E27"/>
    <mergeCell ref="F26:F27"/>
    <mergeCell ref="D54:D55"/>
    <mergeCell ref="E54:E55"/>
    <mergeCell ref="D49:D50"/>
    <mergeCell ref="E49:E50"/>
    <mergeCell ref="G26:G27"/>
    <mergeCell ref="D24:D25"/>
    <mergeCell ref="E24:E25"/>
    <mergeCell ref="G24:G25"/>
    <mergeCell ref="F24:F25"/>
  </mergeCells>
  <phoneticPr fontId="12" type="noConversion"/>
  <printOptions horizontalCentered="1"/>
  <pageMargins left="0" right="0" top="0" bottom="0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8"/>
  <sheetViews>
    <sheetView view="pageBreakPreview" topLeftCell="B1" zoomScale="60" workbookViewId="0">
      <selection activeCell="L58" sqref="C2:L58"/>
    </sheetView>
  </sheetViews>
  <sheetFormatPr defaultRowHeight="15"/>
  <cols>
    <col min="1" max="1" width="2.28515625" hidden="1" customWidth="1"/>
    <col min="2" max="2" width="4.5703125" customWidth="1"/>
    <col min="3" max="3" width="40.7109375" customWidth="1"/>
    <col min="4" max="5" width="11" customWidth="1"/>
    <col min="6" max="6" width="18.28515625" customWidth="1"/>
    <col min="7" max="7" width="20.42578125" style="27" customWidth="1"/>
    <col min="8" max="8" width="13" customWidth="1"/>
    <col min="9" max="9" width="11.85546875" customWidth="1"/>
    <col min="10" max="10" width="19.85546875" customWidth="1"/>
    <col min="11" max="11" width="17.5703125" customWidth="1"/>
    <col min="12" max="12" width="15.7109375" customWidth="1"/>
    <col min="13" max="13" width="4.140625" hidden="1" customWidth="1"/>
    <col min="14" max="14" width="11.5703125" customWidth="1"/>
  </cols>
  <sheetData>
    <row r="1" spans="3:14">
      <c r="L1" t="s">
        <v>145</v>
      </c>
    </row>
    <row r="2" spans="3:14" ht="18.75">
      <c r="C2" s="132" t="s">
        <v>123</v>
      </c>
      <c r="D2" s="132"/>
      <c r="E2" s="132"/>
      <c r="F2" s="132"/>
      <c r="G2" s="132"/>
      <c r="H2" s="132"/>
      <c r="I2" s="132"/>
      <c r="J2" s="132"/>
      <c r="K2" s="132"/>
      <c r="L2" s="132"/>
    </row>
    <row r="3" spans="3:14" ht="18.75">
      <c r="C3" s="132" t="s">
        <v>122</v>
      </c>
      <c r="D3" s="132"/>
      <c r="E3" s="132"/>
      <c r="F3" s="132"/>
      <c r="G3" s="132"/>
      <c r="H3" s="132"/>
      <c r="I3" s="132"/>
      <c r="J3" s="132"/>
      <c r="K3" s="132"/>
      <c r="L3" s="132"/>
    </row>
    <row r="4" spans="3:14" ht="18" customHeight="1">
      <c r="C4" s="132" t="s">
        <v>155</v>
      </c>
      <c r="D4" s="132"/>
      <c r="E4" s="132"/>
      <c r="F4" s="132"/>
      <c r="G4" s="132"/>
      <c r="H4" s="132"/>
      <c r="I4" s="132"/>
      <c r="J4" s="132"/>
      <c r="K4" s="132"/>
      <c r="L4" s="132"/>
    </row>
    <row r="5" spans="3:14" ht="18" customHeight="1" thickBot="1">
      <c r="C5" s="133" t="s">
        <v>124</v>
      </c>
      <c r="D5" s="133"/>
      <c r="E5" s="133"/>
      <c r="F5" s="133"/>
      <c r="G5" s="133"/>
      <c r="H5" s="133"/>
      <c r="I5" s="133"/>
      <c r="J5" s="133"/>
      <c r="K5" s="133"/>
      <c r="L5" s="133"/>
      <c r="M5" s="56"/>
    </row>
    <row r="6" spans="3:14" ht="22.9" customHeight="1" thickBot="1">
      <c r="C6" s="118" t="s">
        <v>6</v>
      </c>
      <c r="D6" s="118" t="s">
        <v>7</v>
      </c>
      <c r="E6" s="118" t="s">
        <v>8</v>
      </c>
      <c r="F6" s="128" t="s">
        <v>9</v>
      </c>
      <c r="G6" s="136"/>
      <c r="H6" s="136"/>
      <c r="I6" s="136"/>
      <c r="J6" s="136"/>
      <c r="K6" s="136"/>
      <c r="L6" s="129"/>
      <c r="M6" s="56"/>
    </row>
    <row r="7" spans="3:14" ht="16.5" customHeight="1" thickBot="1">
      <c r="C7" s="137"/>
      <c r="D7" s="137"/>
      <c r="E7" s="137"/>
      <c r="F7" s="118" t="s">
        <v>10</v>
      </c>
      <c r="G7" s="128" t="s">
        <v>1</v>
      </c>
      <c r="H7" s="136"/>
      <c r="I7" s="136"/>
      <c r="J7" s="136"/>
      <c r="K7" s="136"/>
      <c r="L7" s="129"/>
      <c r="M7" s="56"/>
    </row>
    <row r="8" spans="3:14" ht="80.25" customHeight="1" thickBot="1">
      <c r="C8" s="137"/>
      <c r="D8" s="137"/>
      <c r="E8" s="137"/>
      <c r="F8" s="137"/>
      <c r="G8" s="134" t="s">
        <v>11</v>
      </c>
      <c r="H8" s="130" t="s">
        <v>12</v>
      </c>
      <c r="I8" s="118" t="s">
        <v>13</v>
      </c>
      <c r="J8" s="118" t="s">
        <v>14</v>
      </c>
      <c r="K8" s="128" t="s">
        <v>15</v>
      </c>
      <c r="L8" s="129"/>
      <c r="M8" s="56"/>
    </row>
    <row r="9" spans="3:14" ht="96" customHeight="1" thickBot="1">
      <c r="C9" s="119"/>
      <c r="D9" s="119"/>
      <c r="E9" s="119"/>
      <c r="F9" s="119"/>
      <c r="G9" s="135"/>
      <c r="H9" s="131"/>
      <c r="I9" s="119"/>
      <c r="J9" s="119"/>
      <c r="K9" s="5" t="s">
        <v>10</v>
      </c>
      <c r="L9" s="5" t="s">
        <v>16</v>
      </c>
      <c r="M9" s="56"/>
    </row>
    <row r="10" spans="3:14" ht="16.5" thickBot="1">
      <c r="C10" s="59">
        <v>1</v>
      </c>
      <c r="D10" s="5">
        <v>2</v>
      </c>
      <c r="E10" s="5">
        <v>3</v>
      </c>
      <c r="F10" s="5">
        <v>4</v>
      </c>
      <c r="G10" s="12">
        <v>5</v>
      </c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56"/>
    </row>
    <row r="11" spans="3:14" ht="34.5" customHeight="1" thickBot="1">
      <c r="C11" s="59" t="s">
        <v>17</v>
      </c>
      <c r="D11" s="5">
        <v>100</v>
      </c>
      <c r="E11" s="5" t="s">
        <v>18</v>
      </c>
      <c r="F11" s="17">
        <f>F15</f>
        <v>15638778.16</v>
      </c>
      <c r="G11" s="17">
        <f>G15</f>
        <v>15638778.16</v>
      </c>
      <c r="H11" s="18"/>
      <c r="I11" s="18"/>
      <c r="J11" s="18"/>
      <c r="K11" s="17">
        <v>0</v>
      </c>
      <c r="L11" s="42"/>
      <c r="M11" s="56"/>
    </row>
    <row r="12" spans="3:14" ht="15.6" customHeight="1">
      <c r="C12" s="61" t="s">
        <v>19</v>
      </c>
      <c r="D12" s="118">
        <v>110</v>
      </c>
      <c r="E12" s="118"/>
      <c r="F12" s="124">
        <v>0</v>
      </c>
      <c r="G12" s="142" t="s">
        <v>18</v>
      </c>
      <c r="H12" s="124" t="s">
        <v>18</v>
      </c>
      <c r="I12" s="124" t="s">
        <v>18</v>
      </c>
      <c r="J12" s="124" t="s">
        <v>18</v>
      </c>
      <c r="K12" s="124">
        <v>0</v>
      </c>
      <c r="L12" s="140" t="s">
        <v>18</v>
      </c>
      <c r="M12" s="56"/>
    </row>
    <row r="13" spans="3:14" ht="25.15" customHeight="1" thickBot="1">
      <c r="C13" s="7" t="s">
        <v>20</v>
      </c>
      <c r="D13" s="119"/>
      <c r="E13" s="119"/>
      <c r="F13" s="125"/>
      <c r="G13" s="143"/>
      <c r="H13" s="125"/>
      <c r="I13" s="125"/>
      <c r="J13" s="125"/>
      <c r="K13" s="125"/>
      <c r="L13" s="141"/>
      <c r="M13" s="56"/>
      <c r="N13" s="13"/>
    </row>
    <row r="14" spans="3:14" ht="12" customHeight="1" thickBot="1">
      <c r="C14" s="59"/>
      <c r="D14" s="5"/>
      <c r="E14" s="5"/>
      <c r="F14" s="18"/>
      <c r="G14" s="28"/>
      <c r="H14" s="18"/>
      <c r="I14" s="18"/>
      <c r="J14" s="18"/>
      <c r="K14" s="18"/>
      <c r="L14" s="42"/>
      <c r="M14" s="56"/>
    </row>
    <row r="15" spans="3:14" ht="19.5" thickBot="1">
      <c r="C15" s="7" t="s">
        <v>21</v>
      </c>
      <c r="D15" s="5">
        <v>120</v>
      </c>
      <c r="E15" s="5">
        <v>130</v>
      </c>
      <c r="F15" s="18">
        <f>F23</f>
        <v>15638778.16</v>
      </c>
      <c r="G15" s="18">
        <f>G23</f>
        <v>15638778.16</v>
      </c>
      <c r="H15" s="18" t="s">
        <v>18</v>
      </c>
      <c r="I15" s="18" t="s">
        <v>18</v>
      </c>
      <c r="J15" s="18"/>
      <c r="K15" s="18">
        <v>0</v>
      </c>
      <c r="L15" s="42"/>
      <c r="M15" s="56"/>
      <c r="N15" s="25"/>
    </row>
    <row r="16" spans="3:14" ht="12" customHeight="1" thickBot="1">
      <c r="C16" s="7"/>
      <c r="D16" s="5"/>
      <c r="E16" s="5"/>
      <c r="F16" s="18"/>
      <c r="G16" s="28"/>
      <c r="H16" s="18"/>
      <c r="I16" s="18"/>
      <c r="J16" s="18"/>
      <c r="K16" s="10"/>
      <c r="L16" s="42"/>
      <c r="M16" s="56"/>
    </row>
    <row r="17" spans="3:16" ht="42.6" customHeight="1" thickBot="1">
      <c r="C17" s="7" t="s">
        <v>22</v>
      </c>
      <c r="D17" s="5">
        <v>130</v>
      </c>
      <c r="E17" s="5"/>
      <c r="F17" s="18">
        <v>0</v>
      </c>
      <c r="G17" s="28" t="s">
        <v>18</v>
      </c>
      <c r="H17" s="18" t="s">
        <v>18</v>
      </c>
      <c r="I17" s="18" t="s">
        <v>18</v>
      </c>
      <c r="J17" s="18" t="s">
        <v>18</v>
      </c>
      <c r="K17" s="10">
        <v>0</v>
      </c>
      <c r="L17" s="42" t="s">
        <v>18</v>
      </c>
      <c r="M17" s="56"/>
    </row>
    <row r="18" spans="3:16" ht="68.45" customHeight="1" thickBot="1">
      <c r="C18" s="7" t="s">
        <v>23</v>
      </c>
      <c r="D18" s="5">
        <v>140</v>
      </c>
      <c r="E18" s="5"/>
      <c r="F18" s="18">
        <v>0</v>
      </c>
      <c r="G18" s="28" t="s">
        <v>18</v>
      </c>
      <c r="H18" s="18" t="s">
        <v>18</v>
      </c>
      <c r="I18" s="18" t="s">
        <v>18</v>
      </c>
      <c r="J18" s="18" t="s">
        <v>18</v>
      </c>
      <c r="K18" s="10">
        <v>0</v>
      </c>
      <c r="L18" s="42" t="s">
        <v>18</v>
      </c>
      <c r="M18" s="56"/>
    </row>
    <row r="19" spans="3:16" ht="39.6" customHeight="1" thickBot="1">
      <c r="C19" s="7" t="s">
        <v>24</v>
      </c>
      <c r="D19" s="5">
        <v>150</v>
      </c>
      <c r="E19" s="5"/>
      <c r="F19" s="18">
        <v>0</v>
      </c>
      <c r="G19" s="28" t="s">
        <v>18</v>
      </c>
      <c r="H19" s="18">
        <v>0</v>
      </c>
      <c r="I19" s="18">
        <v>0</v>
      </c>
      <c r="J19" s="18" t="s">
        <v>18</v>
      </c>
      <c r="K19" s="10" t="s">
        <v>18</v>
      </c>
      <c r="L19" s="42" t="s">
        <v>18</v>
      </c>
      <c r="M19" s="56"/>
      <c r="P19">
        <v>1</v>
      </c>
    </row>
    <row r="20" spans="3:16" ht="19.5" thickBot="1">
      <c r="C20" s="7" t="s">
        <v>25</v>
      </c>
      <c r="D20" s="5">
        <v>160</v>
      </c>
      <c r="E20" s="5">
        <v>34</v>
      </c>
      <c r="F20" s="18">
        <v>0</v>
      </c>
      <c r="G20" s="28" t="s">
        <v>18</v>
      </c>
      <c r="H20" s="18" t="s">
        <v>18</v>
      </c>
      <c r="I20" s="18" t="s">
        <v>18</v>
      </c>
      <c r="J20" s="18" t="s">
        <v>18</v>
      </c>
      <c r="K20" s="10">
        <v>0</v>
      </c>
      <c r="L20" s="42" t="s">
        <v>18</v>
      </c>
      <c r="M20" s="56"/>
    </row>
    <row r="21" spans="3:16" ht="27.6" customHeight="1" thickBot="1">
      <c r="C21" s="7" t="s">
        <v>26</v>
      </c>
      <c r="D21" s="5">
        <v>180</v>
      </c>
      <c r="E21" s="5" t="s">
        <v>18</v>
      </c>
      <c r="F21" s="18">
        <v>0</v>
      </c>
      <c r="G21" s="28" t="s">
        <v>18</v>
      </c>
      <c r="H21" s="18" t="s">
        <v>18</v>
      </c>
      <c r="I21" s="18" t="s">
        <v>18</v>
      </c>
      <c r="J21" s="18" t="s">
        <v>18</v>
      </c>
      <c r="K21" s="10">
        <v>0</v>
      </c>
      <c r="L21" s="42" t="s">
        <v>18</v>
      </c>
      <c r="M21" s="56"/>
    </row>
    <row r="22" spans="3:16" ht="9.75" customHeight="1" thickBot="1">
      <c r="C22" s="7"/>
      <c r="D22" s="5"/>
      <c r="E22" s="5"/>
      <c r="F22" s="18"/>
      <c r="G22" s="28"/>
      <c r="H22" s="18"/>
      <c r="I22" s="18"/>
      <c r="J22" s="18"/>
      <c r="K22" s="10"/>
      <c r="L22" s="42"/>
      <c r="M22" s="56"/>
    </row>
    <row r="23" spans="3:16" ht="24.75" customHeight="1" thickBot="1">
      <c r="C23" s="7" t="s">
        <v>27</v>
      </c>
      <c r="D23" s="5">
        <v>200</v>
      </c>
      <c r="E23" s="5" t="s">
        <v>18</v>
      </c>
      <c r="F23" s="17">
        <f>F24+F32+F39</f>
        <v>15638778.16</v>
      </c>
      <c r="G23" s="17">
        <f>G24+G32+G39</f>
        <v>15638778.16</v>
      </c>
      <c r="H23" s="18">
        <v>0</v>
      </c>
      <c r="I23" s="18">
        <v>0</v>
      </c>
      <c r="J23" s="18">
        <v>0</v>
      </c>
      <c r="K23" s="17">
        <v>0</v>
      </c>
      <c r="L23" s="42">
        <v>0</v>
      </c>
      <c r="M23" s="56"/>
    </row>
    <row r="24" spans="3:16" ht="26.45" customHeight="1">
      <c r="C24" s="8" t="s">
        <v>28</v>
      </c>
      <c r="D24" s="118">
        <v>210</v>
      </c>
      <c r="E24" s="118">
        <v>110</v>
      </c>
      <c r="F24" s="122">
        <f>F26+F29+F28</f>
        <v>13449977</v>
      </c>
      <c r="G24" s="122">
        <f>F24</f>
        <v>13449977</v>
      </c>
      <c r="H24" s="124">
        <v>0</v>
      </c>
      <c r="I24" s="124">
        <v>0</v>
      </c>
      <c r="J24" s="124">
        <v>0</v>
      </c>
      <c r="K24" s="138">
        <v>0</v>
      </c>
      <c r="L24" s="140">
        <v>0</v>
      </c>
      <c r="M24" s="56"/>
    </row>
    <row r="25" spans="3:16" ht="18.75" customHeight="1" thickBot="1">
      <c r="C25" s="7" t="s">
        <v>29</v>
      </c>
      <c r="D25" s="119"/>
      <c r="E25" s="119"/>
      <c r="F25" s="123"/>
      <c r="G25" s="123"/>
      <c r="H25" s="125"/>
      <c r="I25" s="125"/>
      <c r="J25" s="125"/>
      <c r="K25" s="139"/>
      <c r="L25" s="141"/>
      <c r="M25" s="56"/>
    </row>
    <row r="26" spans="3:16" ht="15.75" customHeight="1">
      <c r="C26" s="126" t="s">
        <v>133</v>
      </c>
      <c r="D26" s="118"/>
      <c r="E26" s="118">
        <v>111</v>
      </c>
      <c r="F26" s="124">
        <v>10329045</v>
      </c>
      <c r="G26" s="124">
        <f>F26</f>
        <v>10329045</v>
      </c>
      <c r="H26" s="124">
        <v>0</v>
      </c>
      <c r="I26" s="124">
        <v>0</v>
      </c>
      <c r="J26" s="124">
        <v>0</v>
      </c>
      <c r="K26" s="138">
        <v>0</v>
      </c>
      <c r="L26" s="140">
        <v>0</v>
      </c>
      <c r="M26" s="56"/>
    </row>
    <row r="27" spans="3:16" ht="9.75" customHeight="1" thickBot="1">
      <c r="C27" s="127"/>
      <c r="D27" s="119"/>
      <c r="E27" s="119"/>
      <c r="F27" s="125"/>
      <c r="G27" s="125"/>
      <c r="H27" s="125"/>
      <c r="I27" s="125"/>
      <c r="J27" s="125"/>
      <c r="K27" s="139"/>
      <c r="L27" s="141"/>
      <c r="M27" s="56"/>
    </row>
    <row r="28" spans="3:16" ht="32.25" thickBot="1">
      <c r="C28" s="62" t="s">
        <v>148</v>
      </c>
      <c r="D28" s="59"/>
      <c r="E28" s="59">
        <v>112</v>
      </c>
      <c r="F28" s="18">
        <v>1560</v>
      </c>
      <c r="G28" s="18">
        <v>1560</v>
      </c>
      <c r="H28" s="60">
        <v>0</v>
      </c>
      <c r="I28" s="60">
        <v>0</v>
      </c>
      <c r="J28" s="60">
        <v>0</v>
      </c>
      <c r="K28" s="57">
        <v>0</v>
      </c>
      <c r="L28" s="58">
        <v>0</v>
      </c>
      <c r="M28" s="56"/>
    </row>
    <row r="29" spans="3:16" ht="43.9" customHeight="1" thickBot="1">
      <c r="C29" s="7" t="s">
        <v>134</v>
      </c>
      <c r="D29" s="59"/>
      <c r="E29" s="59">
        <v>113</v>
      </c>
      <c r="F29" s="18">
        <f>3119372</f>
        <v>3119372</v>
      </c>
      <c r="G29" s="18">
        <f>F29</f>
        <v>3119372</v>
      </c>
      <c r="H29" s="60">
        <v>0</v>
      </c>
      <c r="I29" s="60">
        <v>0</v>
      </c>
      <c r="J29" s="60">
        <v>0</v>
      </c>
      <c r="K29" s="60">
        <v>0</v>
      </c>
      <c r="L29" s="58">
        <v>0</v>
      </c>
      <c r="M29" s="56"/>
    </row>
    <row r="30" spans="3:16" ht="32.25" thickBot="1">
      <c r="C30" s="7" t="s">
        <v>30</v>
      </c>
      <c r="D30" s="5">
        <v>220</v>
      </c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0">
        <v>0</v>
      </c>
      <c r="L30" s="58">
        <v>0</v>
      </c>
      <c r="M30" s="56"/>
    </row>
    <row r="31" spans="3:16" ht="23.25" customHeight="1" thickBot="1">
      <c r="C31" s="7" t="s">
        <v>0</v>
      </c>
      <c r="D31" s="5"/>
      <c r="E31" s="5"/>
      <c r="F31" s="18"/>
      <c r="G31" s="28"/>
      <c r="H31" s="18"/>
      <c r="I31" s="18"/>
      <c r="J31" s="18"/>
      <c r="K31" s="10"/>
      <c r="L31" s="5"/>
      <c r="M31" s="56"/>
    </row>
    <row r="32" spans="3:16" ht="32.25" thickBot="1">
      <c r="C32" s="7" t="s">
        <v>31</v>
      </c>
      <c r="D32" s="5">
        <v>230</v>
      </c>
      <c r="E32" s="5">
        <v>850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0">
        <v>0</v>
      </c>
      <c r="L32" s="58">
        <v>0</v>
      </c>
      <c r="M32" s="56"/>
    </row>
    <row r="33" spans="3:12" ht="15.6" customHeight="1" thickBot="1">
      <c r="C33" s="7" t="s">
        <v>0</v>
      </c>
      <c r="D33" s="5"/>
      <c r="E33" s="5"/>
      <c r="F33" s="18"/>
      <c r="G33" s="28"/>
      <c r="H33" s="18"/>
      <c r="I33" s="18"/>
      <c r="J33" s="18"/>
      <c r="K33" s="10"/>
      <c r="L33" s="5"/>
    </row>
    <row r="34" spans="3:12" ht="19.5" thickBot="1">
      <c r="C34" s="7" t="s">
        <v>152</v>
      </c>
      <c r="D34" s="5"/>
      <c r="E34" s="5">
        <v>851</v>
      </c>
      <c r="F34" s="18">
        <v>0</v>
      </c>
      <c r="G34" s="28">
        <v>0</v>
      </c>
      <c r="H34" s="18">
        <v>0</v>
      </c>
      <c r="I34" s="18">
        <v>0</v>
      </c>
      <c r="J34" s="18">
        <v>0</v>
      </c>
      <c r="K34" s="10">
        <v>0</v>
      </c>
      <c r="L34" s="5">
        <v>0</v>
      </c>
    </row>
    <row r="35" spans="3:12" ht="33.6" customHeight="1" thickBot="1">
      <c r="C35" s="7" t="s">
        <v>153</v>
      </c>
      <c r="D35" s="5"/>
      <c r="E35" s="5">
        <v>852</v>
      </c>
      <c r="F35" s="18">
        <v>0</v>
      </c>
      <c r="G35" s="28">
        <v>0</v>
      </c>
      <c r="H35" s="18">
        <v>0</v>
      </c>
      <c r="I35" s="18">
        <v>0</v>
      </c>
      <c r="J35" s="18">
        <v>0</v>
      </c>
      <c r="K35" s="10">
        <v>0</v>
      </c>
      <c r="L35" s="5">
        <v>0</v>
      </c>
    </row>
    <row r="36" spans="3:12" ht="42" customHeight="1" thickBot="1">
      <c r="C36" s="7" t="s">
        <v>32</v>
      </c>
      <c r="D36" s="5">
        <v>240</v>
      </c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0">
        <v>0</v>
      </c>
      <c r="L36" s="58">
        <v>0</v>
      </c>
    </row>
    <row r="37" spans="3:12" ht="12" customHeight="1" thickBot="1">
      <c r="C37" s="7"/>
      <c r="D37" s="5"/>
      <c r="E37" s="5"/>
      <c r="F37" s="18"/>
      <c r="G37" s="28"/>
      <c r="H37" s="18"/>
      <c r="I37" s="18"/>
      <c r="J37" s="18"/>
      <c r="K37" s="10"/>
      <c r="L37" s="5"/>
    </row>
    <row r="38" spans="3:12" ht="32.25" thickBot="1">
      <c r="C38" s="7" t="s">
        <v>33</v>
      </c>
      <c r="D38" s="5">
        <v>250</v>
      </c>
      <c r="E38" s="14"/>
      <c r="F38" s="18">
        <v>0</v>
      </c>
      <c r="G38" s="18">
        <f>F38</f>
        <v>0</v>
      </c>
      <c r="H38" s="18">
        <v>0</v>
      </c>
      <c r="I38" s="18">
        <v>0</v>
      </c>
      <c r="J38" s="18">
        <v>0</v>
      </c>
      <c r="K38" s="10">
        <v>0</v>
      </c>
      <c r="L38" s="58">
        <v>0</v>
      </c>
    </row>
    <row r="39" spans="3:12" ht="32.25" thickBot="1">
      <c r="C39" s="7" t="s">
        <v>34</v>
      </c>
      <c r="D39" s="5">
        <v>260</v>
      </c>
      <c r="E39" s="5" t="s">
        <v>18</v>
      </c>
      <c r="F39" s="18">
        <f>F40+F41+F42+F44+F45+F46+F47</f>
        <v>2188801.16</v>
      </c>
      <c r="G39" s="18">
        <f>F39</f>
        <v>2188801.16</v>
      </c>
      <c r="H39" s="18">
        <v>0</v>
      </c>
      <c r="I39" s="18">
        <v>0</v>
      </c>
      <c r="J39" s="18">
        <v>0</v>
      </c>
      <c r="K39" s="10">
        <v>0</v>
      </c>
      <c r="L39" s="58">
        <v>0</v>
      </c>
    </row>
    <row r="40" spans="3:12" ht="20.25" customHeight="1" thickBot="1">
      <c r="C40" s="7" t="s">
        <v>59</v>
      </c>
      <c r="D40" s="5"/>
      <c r="E40" s="44">
        <v>244</v>
      </c>
      <c r="F40" s="18">
        <v>1000</v>
      </c>
      <c r="G40" s="18">
        <f>F40</f>
        <v>1000</v>
      </c>
      <c r="H40" s="18">
        <v>0</v>
      </c>
      <c r="I40" s="18">
        <v>0</v>
      </c>
      <c r="J40" s="18">
        <v>0</v>
      </c>
      <c r="K40" s="10">
        <v>0</v>
      </c>
      <c r="L40" s="58">
        <v>0</v>
      </c>
    </row>
    <row r="41" spans="3:12" ht="19.5" thickBot="1">
      <c r="C41" s="7" t="s">
        <v>142</v>
      </c>
      <c r="D41" s="5"/>
      <c r="E41" s="44">
        <v>244</v>
      </c>
      <c r="F41" s="18">
        <v>427736.78</v>
      </c>
      <c r="G41" s="18">
        <f t="shared" ref="G41:G46" si="0">F41</f>
        <v>427736.78</v>
      </c>
      <c r="H41" s="18"/>
      <c r="I41" s="18"/>
      <c r="J41" s="18"/>
      <c r="K41" s="10"/>
      <c r="L41" s="58"/>
    </row>
    <row r="42" spans="3:12" ht="18" customHeight="1" thickBot="1">
      <c r="C42" s="7" t="s">
        <v>60</v>
      </c>
      <c r="D42" s="5"/>
      <c r="E42" s="44">
        <v>244</v>
      </c>
      <c r="F42" s="18">
        <v>877900.6</v>
      </c>
      <c r="G42" s="18">
        <f t="shared" si="0"/>
        <v>877900.6</v>
      </c>
      <c r="H42" s="18">
        <v>0</v>
      </c>
      <c r="I42" s="18">
        <v>0</v>
      </c>
      <c r="J42" s="18">
        <v>0</v>
      </c>
      <c r="K42" s="10">
        <v>0</v>
      </c>
      <c r="L42" s="58">
        <v>0</v>
      </c>
    </row>
    <row r="43" spans="3:12" ht="32.25" hidden="1" thickBot="1">
      <c r="C43" s="7" t="s">
        <v>61</v>
      </c>
      <c r="D43" s="5"/>
      <c r="E43" s="44">
        <v>224</v>
      </c>
      <c r="F43" s="18">
        <v>830000</v>
      </c>
      <c r="G43" s="18">
        <f t="shared" si="0"/>
        <v>830000</v>
      </c>
      <c r="H43" s="18">
        <v>0</v>
      </c>
      <c r="I43" s="18">
        <v>0</v>
      </c>
      <c r="J43" s="18">
        <v>0</v>
      </c>
      <c r="K43" s="10">
        <v>0</v>
      </c>
      <c r="L43" s="58">
        <v>0</v>
      </c>
    </row>
    <row r="44" spans="3:12" ht="19.5" thickBot="1">
      <c r="C44" s="7" t="s">
        <v>136</v>
      </c>
      <c r="D44" s="5"/>
      <c r="E44" s="44">
        <v>244</v>
      </c>
      <c r="F44" s="18">
        <v>0</v>
      </c>
      <c r="G44" s="18">
        <f t="shared" si="0"/>
        <v>0</v>
      </c>
      <c r="H44" s="18">
        <v>0</v>
      </c>
      <c r="I44" s="18">
        <v>0</v>
      </c>
      <c r="J44" s="18">
        <v>0</v>
      </c>
      <c r="K44" s="10">
        <v>0</v>
      </c>
      <c r="L44" s="58">
        <v>0</v>
      </c>
    </row>
    <row r="45" spans="3:12" ht="21.75" customHeight="1" thickBot="1">
      <c r="C45" s="7" t="s">
        <v>137</v>
      </c>
      <c r="D45" s="5"/>
      <c r="E45" s="44">
        <v>244</v>
      </c>
      <c r="F45" s="18">
        <v>21026</v>
      </c>
      <c r="G45" s="18">
        <f t="shared" si="0"/>
        <v>21026</v>
      </c>
      <c r="H45" s="18">
        <v>0</v>
      </c>
      <c r="I45" s="18">
        <v>0</v>
      </c>
      <c r="J45" s="18">
        <v>0</v>
      </c>
      <c r="K45" s="10">
        <v>0</v>
      </c>
      <c r="L45" s="58">
        <v>0</v>
      </c>
    </row>
    <row r="46" spans="3:12" ht="32.25" thickBot="1">
      <c r="C46" s="7" t="s">
        <v>62</v>
      </c>
      <c r="D46" s="5"/>
      <c r="E46" s="44">
        <v>244</v>
      </c>
      <c r="F46" s="18">
        <v>168497.58</v>
      </c>
      <c r="G46" s="18">
        <f t="shared" si="0"/>
        <v>168497.58</v>
      </c>
      <c r="H46" s="18">
        <v>0</v>
      </c>
      <c r="I46" s="18">
        <v>0</v>
      </c>
      <c r="J46" s="18">
        <v>0</v>
      </c>
      <c r="K46" s="10">
        <v>0</v>
      </c>
      <c r="L46" s="58">
        <v>0</v>
      </c>
    </row>
    <row r="47" spans="3:12" ht="36.75" customHeight="1" thickBot="1">
      <c r="C47" s="7" t="s">
        <v>58</v>
      </c>
      <c r="D47" s="5"/>
      <c r="E47" s="44">
        <v>244</v>
      </c>
      <c r="F47" s="18">
        <v>692640.2</v>
      </c>
      <c r="G47" s="18">
        <f>F47</f>
        <v>692640.2</v>
      </c>
      <c r="H47" s="18">
        <v>0</v>
      </c>
      <c r="I47" s="18">
        <v>0</v>
      </c>
      <c r="J47" s="18">
        <v>0</v>
      </c>
      <c r="K47" s="18">
        <v>0</v>
      </c>
      <c r="L47" s="58">
        <v>0</v>
      </c>
    </row>
    <row r="48" spans="3:12" ht="37.5" customHeight="1" thickBot="1">
      <c r="C48" s="7" t="s">
        <v>35</v>
      </c>
      <c r="D48" s="5">
        <v>300</v>
      </c>
      <c r="E48" s="5" t="s">
        <v>18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0">
        <v>0</v>
      </c>
      <c r="L48" s="58">
        <v>0</v>
      </c>
    </row>
    <row r="49" spans="3:12" ht="24" customHeight="1" thickBot="1">
      <c r="C49" s="8" t="s">
        <v>0</v>
      </c>
      <c r="D49" s="118">
        <v>310</v>
      </c>
      <c r="E49" s="120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0">
        <v>0</v>
      </c>
      <c r="L49" s="58">
        <v>0</v>
      </c>
    </row>
    <row r="50" spans="3:12" ht="28.15" customHeight="1" thickBot="1">
      <c r="C50" s="7" t="s">
        <v>36</v>
      </c>
      <c r="D50" s="119"/>
      <c r="E50" s="121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0">
        <v>0</v>
      </c>
      <c r="L50" s="58">
        <v>0</v>
      </c>
    </row>
    <row r="51" spans="3:12" ht="16.5" thickBot="1">
      <c r="C51" s="7" t="s">
        <v>37</v>
      </c>
      <c r="D51" s="5">
        <v>320</v>
      </c>
      <c r="E51" s="14"/>
      <c r="F51" s="6"/>
      <c r="G51" s="12"/>
      <c r="H51" s="5"/>
      <c r="I51" s="5"/>
      <c r="J51" s="5"/>
      <c r="K51" s="10"/>
      <c r="L51" s="5"/>
    </row>
    <row r="52" spans="3:12" ht="38.25" customHeight="1" thickBot="1">
      <c r="C52" s="7" t="s">
        <v>58</v>
      </c>
      <c r="D52" s="5">
        <v>340</v>
      </c>
      <c r="E52" s="14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0">
        <v>0</v>
      </c>
      <c r="L52" s="58">
        <v>0</v>
      </c>
    </row>
    <row r="53" spans="3:12" ht="22.9" customHeight="1" thickBot="1">
      <c r="C53" s="7" t="s">
        <v>38</v>
      </c>
      <c r="D53" s="5">
        <v>400</v>
      </c>
      <c r="E53" s="14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0">
        <v>0</v>
      </c>
      <c r="L53" s="58">
        <v>0</v>
      </c>
    </row>
    <row r="54" spans="3:12" ht="22.9" customHeight="1" thickBot="1">
      <c r="C54" s="8" t="s">
        <v>0</v>
      </c>
      <c r="D54" s="118">
        <v>410</v>
      </c>
      <c r="E54" s="120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0">
        <v>0</v>
      </c>
      <c r="L54" s="58">
        <v>0</v>
      </c>
    </row>
    <row r="55" spans="3:12" ht="24" customHeight="1" thickBot="1">
      <c r="C55" s="7" t="s">
        <v>39</v>
      </c>
      <c r="D55" s="119"/>
      <c r="E55" s="121"/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0">
        <v>0</v>
      </c>
      <c r="L55" s="58">
        <v>0</v>
      </c>
    </row>
    <row r="56" spans="3:12" ht="19.5" thickBot="1">
      <c r="C56" s="7" t="s">
        <v>40</v>
      </c>
      <c r="D56" s="5">
        <v>420</v>
      </c>
      <c r="E56" s="14"/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0">
        <v>0</v>
      </c>
      <c r="L56" s="58">
        <v>0</v>
      </c>
    </row>
    <row r="57" spans="3:12" ht="19.5" thickBot="1">
      <c r="C57" s="7" t="s">
        <v>41</v>
      </c>
      <c r="D57" s="5">
        <v>500</v>
      </c>
      <c r="E57" s="5" t="s">
        <v>18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0">
        <v>0</v>
      </c>
      <c r="L57" s="58">
        <v>0</v>
      </c>
    </row>
    <row r="58" spans="3:12" ht="19.5" thickBot="1">
      <c r="C58" s="7" t="s">
        <v>42</v>
      </c>
      <c r="D58" s="5">
        <v>600</v>
      </c>
      <c r="E58" s="5" t="s">
        <v>18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0">
        <v>0</v>
      </c>
      <c r="L58" s="58">
        <v>0</v>
      </c>
    </row>
  </sheetData>
  <mergeCells count="47">
    <mergeCell ref="E54:E55"/>
    <mergeCell ref="D49:D50"/>
    <mergeCell ref="D54:D55"/>
    <mergeCell ref="E49:E50"/>
    <mergeCell ref="J8:J9"/>
    <mergeCell ref="D12:D13"/>
    <mergeCell ref="E12:E13"/>
    <mergeCell ref="L12:L13"/>
    <mergeCell ref="J12:J13"/>
    <mergeCell ref="K12:K13"/>
    <mergeCell ref="F12:F13"/>
    <mergeCell ref="G12:G13"/>
    <mergeCell ref="H12:H13"/>
    <mergeCell ref="I12:I13"/>
    <mergeCell ref="C2:L2"/>
    <mergeCell ref="C3:L3"/>
    <mergeCell ref="C4:L4"/>
    <mergeCell ref="C5:L5"/>
    <mergeCell ref="C6:C9"/>
    <mergeCell ref="D6:D9"/>
    <mergeCell ref="E6:E9"/>
    <mergeCell ref="F6:L6"/>
    <mergeCell ref="F7:F9"/>
    <mergeCell ref="G7:L7"/>
    <mergeCell ref="G8:G9"/>
    <mergeCell ref="H8:H9"/>
    <mergeCell ref="I8:I9"/>
    <mergeCell ref="K8:L8"/>
    <mergeCell ref="L26:L27"/>
    <mergeCell ref="H24:H25"/>
    <mergeCell ref="I24:I25"/>
    <mergeCell ref="L24:L25"/>
    <mergeCell ref="H26:H27"/>
    <mergeCell ref="I26:I27"/>
    <mergeCell ref="J26:J27"/>
    <mergeCell ref="K26:K27"/>
    <mergeCell ref="J24:J25"/>
    <mergeCell ref="C26:C27"/>
    <mergeCell ref="D26:D27"/>
    <mergeCell ref="E26:E27"/>
    <mergeCell ref="F26:F27"/>
    <mergeCell ref="K24:K25"/>
    <mergeCell ref="G26:G27"/>
    <mergeCell ref="D24:D25"/>
    <mergeCell ref="E24:E25"/>
    <mergeCell ref="G24:G25"/>
    <mergeCell ref="F24:F25"/>
  </mergeCells>
  <phoneticPr fontId="12" type="noConversion"/>
  <printOptions horizontalCentered="1"/>
  <pageMargins left="0" right="0" top="0" bottom="0" header="0.31496062992125984" footer="0.31496062992125984"/>
  <pageSetup paperSize="9" scale="5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6"/>
  <sheetViews>
    <sheetView view="pageLayout" topLeftCell="A40" zoomScale="70" zoomScaleNormal="55" zoomScalePageLayoutView="70" workbookViewId="0">
      <selection activeCell="H52" sqref="H52"/>
    </sheetView>
  </sheetViews>
  <sheetFormatPr defaultRowHeight="15"/>
  <cols>
    <col min="1" max="1" width="25.85546875" style="45" customWidth="1"/>
    <col min="3" max="3" width="11.5703125" customWidth="1"/>
    <col min="4" max="12" width="14.5703125" customWidth="1"/>
    <col min="13" max="13" width="14.28515625" customWidth="1"/>
    <col min="14" max="14" width="17.7109375" customWidth="1"/>
  </cols>
  <sheetData>
    <row r="2" spans="1:12" ht="15" customHeight="1">
      <c r="A2" s="132" t="s">
        <v>126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8.75" customHeight="1">
      <c r="A3" s="144" t="s">
        <v>125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18.75">
      <c r="A4" s="144" t="s">
        <v>156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ht="15.75" thickBot="1"/>
    <row r="6" spans="1:12" ht="65.45" customHeight="1" thickBot="1">
      <c r="A6" s="147" t="s">
        <v>6</v>
      </c>
      <c r="B6" s="150" t="s">
        <v>43</v>
      </c>
      <c r="C6" s="150" t="s">
        <v>44</v>
      </c>
      <c r="D6" s="145" t="s">
        <v>45</v>
      </c>
      <c r="E6" s="145"/>
      <c r="F6" s="145"/>
      <c r="G6" s="145"/>
      <c r="H6" s="145"/>
      <c r="I6" s="145"/>
      <c r="J6" s="145"/>
      <c r="K6" s="145"/>
      <c r="L6" s="146"/>
    </row>
    <row r="7" spans="1:12" ht="38.25" customHeight="1" thickBot="1">
      <c r="A7" s="148"/>
      <c r="B7" s="151"/>
      <c r="C7" s="151"/>
      <c r="D7" s="145" t="s">
        <v>46</v>
      </c>
      <c r="E7" s="145"/>
      <c r="F7" s="146"/>
      <c r="G7" s="155" t="s">
        <v>47</v>
      </c>
      <c r="H7" s="156"/>
      <c r="I7" s="156"/>
      <c r="J7" s="156"/>
      <c r="K7" s="156"/>
      <c r="L7" s="157"/>
    </row>
    <row r="8" spans="1:12" ht="72" customHeight="1" thickBot="1">
      <c r="A8" s="148"/>
      <c r="B8" s="151"/>
      <c r="C8" s="151"/>
      <c r="D8" s="153"/>
      <c r="E8" s="153"/>
      <c r="F8" s="154"/>
      <c r="G8" s="155" t="s">
        <v>48</v>
      </c>
      <c r="H8" s="156"/>
      <c r="I8" s="157"/>
      <c r="J8" s="155" t="s">
        <v>49</v>
      </c>
      <c r="K8" s="156"/>
      <c r="L8" s="157"/>
    </row>
    <row r="9" spans="1:12" ht="98.45" customHeight="1" thickBot="1">
      <c r="A9" s="149"/>
      <c r="B9" s="152"/>
      <c r="C9" s="152"/>
      <c r="D9" s="37" t="s">
        <v>127</v>
      </c>
      <c r="E9" s="22" t="s">
        <v>128</v>
      </c>
      <c r="F9" s="19" t="s">
        <v>129</v>
      </c>
      <c r="G9" s="22" t="s">
        <v>127</v>
      </c>
      <c r="H9" s="22" t="s">
        <v>128</v>
      </c>
      <c r="I9" s="19" t="s">
        <v>129</v>
      </c>
      <c r="J9" s="22" t="s">
        <v>127</v>
      </c>
      <c r="K9" s="22" t="s">
        <v>128</v>
      </c>
      <c r="L9" s="19" t="s">
        <v>129</v>
      </c>
    </row>
    <row r="10" spans="1:12" ht="19.5" thickBot="1">
      <c r="A10" s="46">
        <v>1</v>
      </c>
      <c r="B10" s="35">
        <v>2</v>
      </c>
      <c r="C10" s="19">
        <v>3</v>
      </c>
      <c r="D10" s="37">
        <v>4</v>
      </c>
      <c r="E10" s="19">
        <v>5</v>
      </c>
      <c r="F10" s="37">
        <v>6</v>
      </c>
      <c r="G10" s="19">
        <v>7</v>
      </c>
      <c r="H10" s="37">
        <v>8</v>
      </c>
      <c r="I10" s="19">
        <v>9</v>
      </c>
      <c r="J10" s="35">
        <v>10</v>
      </c>
      <c r="K10" s="35">
        <v>11</v>
      </c>
      <c r="L10" s="35">
        <v>12</v>
      </c>
    </row>
    <row r="11" spans="1:12" ht="75.75" thickBot="1">
      <c r="A11" s="47" t="s">
        <v>50</v>
      </c>
      <c r="B11" s="20">
        <v>1</v>
      </c>
      <c r="C11" s="21"/>
      <c r="D11" s="50">
        <f>D12+D15</f>
        <v>2370111.7599999998</v>
      </c>
      <c r="E11" s="50">
        <v>0</v>
      </c>
      <c r="F11" s="21">
        <v>0</v>
      </c>
      <c r="G11" s="21">
        <f>D11</f>
        <v>2370111.7599999998</v>
      </c>
      <c r="H11" s="21">
        <f>E11</f>
        <v>0</v>
      </c>
      <c r="I11" s="21">
        <f>F11</f>
        <v>0</v>
      </c>
      <c r="J11" s="21">
        <v>0</v>
      </c>
      <c r="K11" s="21">
        <v>0</v>
      </c>
      <c r="L11" s="21">
        <v>0</v>
      </c>
    </row>
    <row r="12" spans="1:12" ht="94.5" thickBot="1">
      <c r="A12" s="47" t="s">
        <v>51</v>
      </c>
      <c r="B12" s="20">
        <v>1001</v>
      </c>
      <c r="C12" s="21"/>
      <c r="D12" s="21">
        <f>G12</f>
        <v>1492025.7999999998</v>
      </c>
      <c r="E12" s="50">
        <v>0</v>
      </c>
      <c r="F12" s="21">
        <v>0</v>
      </c>
      <c r="G12" s="21">
        <f>G13+G14</f>
        <v>1492025.7999999998</v>
      </c>
      <c r="H12" s="21">
        <f t="shared" ref="H12:H23" si="0">E12</f>
        <v>0</v>
      </c>
      <c r="I12" s="21">
        <f t="shared" ref="I12:I23" si="1">F12</f>
        <v>0</v>
      </c>
      <c r="J12" s="21" t="s">
        <v>135</v>
      </c>
      <c r="K12" s="21" t="s">
        <v>135</v>
      </c>
      <c r="L12" s="21" t="s">
        <v>135</v>
      </c>
    </row>
    <row r="13" spans="1:12" ht="38.25" thickBot="1">
      <c r="A13" s="47" t="s">
        <v>60</v>
      </c>
      <c r="B13" s="20"/>
      <c r="C13" s="52">
        <v>2016</v>
      </c>
      <c r="D13" s="21">
        <f>G13</f>
        <v>799385.59999999998</v>
      </c>
      <c r="E13" s="50">
        <v>0</v>
      </c>
      <c r="F13" s="21">
        <v>0</v>
      </c>
      <c r="G13" s="18">
        <f>877860.6-78475</f>
        <v>799385.59999999998</v>
      </c>
      <c r="H13" s="21">
        <f>E13</f>
        <v>0</v>
      </c>
      <c r="I13" s="21">
        <f>F13</f>
        <v>0</v>
      </c>
      <c r="J13" s="36"/>
      <c r="K13" s="36"/>
      <c r="L13" s="36"/>
    </row>
    <row r="14" spans="1:12" ht="75.75" thickBot="1">
      <c r="A14" s="47" t="s">
        <v>58</v>
      </c>
      <c r="B14" s="20"/>
      <c r="C14" s="52">
        <v>2016</v>
      </c>
      <c r="D14" s="21">
        <f>G14</f>
        <v>692640.2</v>
      </c>
      <c r="E14" s="50">
        <v>0</v>
      </c>
      <c r="F14" s="21">
        <v>0</v>
      </c>
      <c r="G14" s="18">
        <v>692640.2</v>
      </c>
      <c r="H14" s="21">
        <f t="shared" si="0"/>
        <v>0</v>
      </c>
      <c r="I14" s="21">
        <f t="shared" si="1"/>
        <v>0</v>
      </c>
      <c r="J14" s="36" t="s">
        <v>135</v>
      </c>
      <c r="K14" s="36" t="s">
        <v>135</v>
      </c>
      <c r="L14" s="36" t="s">
        <v>135</v>
      </c>
    </row>
    <row r="15" spans="1:12" ht="57" thickBot="1">
      <c r="A15" s="47" t="s">
        <v>52</v>
      </c>
      <c r="B15" s="20">
        <v>2001</v>
      </c>
      <c r="C15" s="52"/>
      <c r="D15" s="18">
        <f>D16+D18+D20+D21+D22+D23+D17</f>
        <v>878085.96000000008</v>
      </c>
      <c r="E15" s="50">
        <v>0</v>
      </c>
      <c r="F15" s="21">
        <v>0</v>
      </c>
      <c r="G15" s="18">
        <f>G16+G18+G20+G21+G22+G23+G17:H17</f>
        <v>878085.96000000008</v>
      </c>
      <c r="H15" s="21">
        <f t="shared" si="0"/>
        <v>0</v>
      </c>
      <c r="I15" s="21">
        <f t="shared" si="1"/>
        <v>0</v>
      </c>
      <c r="J15" s="21">
        <v>0</v>
      </c>
      <c r="K15" s="21">
        <v>0</v>
      </c>
      <c r="L15" s="21">
        <v>0</v>
      </c>
    </row>
    <row r="16" spans="1:12" ht="19.5" thickBot="1">
      <c r="A16" s="7" t="s">
        <v>59</v>
      </c>
      <c r="B16" s="20"/>
      <c r="C16" s="52">
        <v>2017</v>
      </c>
      <c r="D16" s="18">
        <v>53106.5</v>
      </c>
      <c r="E16" s="50">
        <v>0</v>
      </c>
      <c r="F16" s="21">
        <v>0</v>
      </c>
      <c r="G16" s="18">
        <v>53106.5</v>
      </c>
      <c r="H16" s="21">
        <f t="shared" si="0"/>
        <v>0</v>
      </c>
      <c r="I16" s="21">
        <f t="shared" si="1"/>
        <v>0</v>
      </c>
      <c r="J16" s="21" t="s">
        <v>135</v>
      </c>
      <c r="K16" s="21" t="s">
        <v>135</v>
      </c>
      <c r="L16" s="21" t="s">
        <v>135</v>
      </c>
    </row>
    <row r="17" spans="1:12" ht="19.5" thickBot="1">
      <c r="A17" s="7" t="s">
        <v>146</v>
      </c>
      <c r="B17" s="20"/>
      <c r="C17" s="52">
        <v>2017</v>
      </c>
      <c r="D17" s="18">
        <f>133714.28+294022.5</f>
        <v>427736.78</v>
      </c>
      <c r="E17" s="50">
        <v>0</v>
      </c>
      <c r="F17" s="21">
        <v>0</v>
      </c>
      <c r="G17" s="18">
        <f>D17</f>
        <v>427736.78</v>
      </c>
      <c r="H17" s="21">
        <f t="shared" si="0"/>
        <v>0</v>
      </c>
      <c r="I17" s="21">
        <f t="shared" si="1"/>
        <v>0</v>
      </c>
      <c r="J17" s="21"/>
      <c r="K17" s="21"/>
      <c r="L17" s="21"/>
    </row>
    <row r="18" spans="1:12" ht="23.25" customHeight="1" thickBot="1">
      <c r="A18" s="7" t="s">
        <v>60</v>
      </c>
      <c r="B18" s="20"/>
      <c r="C18" s="52">
        <v>2017</v>
      </c>
      <c r="D18" s="18">
        <f>G18</f>
        <v>78515</v>
      </c>
      <c r="E18" s="50">
        <v>0</v>
      </c>
      <c r="F18" s="21">
        <v>0</v>
      </c>
      <c r="G18" s="18">
        <f>78475+40</f>
        <v>78515</v>
      </c>
      <c r="H18" s="21">
        <v>0</v>
      </c>
      <c r="I18" s="21">
        <v>0</v>
      </c>
      <c r="J18" s="21" t="s">
        <v>135</v>
      </c>
      <c r="K18" s="21" t="s">
        <v>135</v>
      </c>
      <c r="L18" s="21" t="s">
        <v>135</v>
      </c>
    </row>
    <row r="19" spans="1:12" ht="47.25" customHeight="1" thickBot="1">
      <c r="A19" s="7" t="s">
        <v>61</v>
      </c>
      <c r="B19" s="20"/>
      <c r="C19" s="52">
        <v>2017</v>
      </c>
      <c r="D19" s="18">
        <v>0</v>
      </c>
      <c r="E19" s="50">
        <v>0</v>
      </c>
      <c r="F19" s="21">
        <v>0</v>
      </c>
      <c r="G19" s="18">
        <f>F19</f>
        <v>0</v>
      </c>
      <c r="H19" s="21">
        <f t="shared" si="0"/>
        <v>0</v>
      </c>
      <c r="I19" s="21">
        <f t="shared" si="1"/>
        <v>0</v>
      </c>
      <c r="J19" s="21" t="s">
        <v>135</v>
      </c>
      <c r="K19" s="21" t="s">
        <v>135</v>
      </c>
      <c r="L19" s="21" t="s">
        <v>135</v>
      </c>
    </row>
    <row r="20" spans="1:12" ht="19.5" thickBot="1">
      <c r="A20" s="7" t="s">
        <v>136</v>
      </c>
      <c r="B20" s="20"/>
      <c r="C20" s="52">
        <v>2017</v>
      </c>
      <c r="D20" s="18">
        <v>113338.2</v>
      </c>
      <c r="E20" s="50">
        <v>0</v>
      </c>
      <c r="F20" s="21">
        <v>0</v>
      </c>
      <c r="G20" s="18">
        <v>113338.2</v>
      </c>
      <c r="H20" s="21">
        <f t="shared" si="0"/>
        <v>0</v>
      </c>
      <c r="I20" s="21">
        <f t="shared" si="1"/>
        <v>0</v>
      </c>
      <c r="J20" s="21" t="s">
        <v>135</v>
      </c>
      <c r="K20" s="21" t="s">
        <v>135</v>
      </c>
      <c r="L20" s="21" t="s">
        <v>135</v>
      </c>
    </row>
    <row r="21" spans="1:12" ht="19.5" thickBot="1">
      <c r="A21" s="7" t="s">
        <v>137</v>
      </c>
      <c r="B21" s="20"/>
      <c r="C21" s="52">
        <v>2017</v>
      </c>
      <c r="D21" s="18">
        <v>56891.9</v>
      </c>
      <c r="E21" s="50">
        <v>0</v>
      </c>
      <c r="F21" s="21">
        <v>0</v>
      </c>
      <c r="G21" s="18">
        <v>56891.9</v>
      </c>
      <c r="H21" s="21">
        <f t="shared" si="0"/>
        <v>0</v>
      </c>
      <c r="I21" s="21">
        <f t="shared" si="1"/>
        <v>0</v>
      </c>
      <c r="J21" s="21" t="s">
        <v>135</v>
      </c>
      <c r="K21" s="21" t="s">
        <v>135</v>
      </c>
      <c r="L21" s="21" t="s">
        <v>135</v>
      </c>
    </row>
    <row r="22" spans="1:12" ht="32.25" thickBot="1">
      <c r="A22" s="7" t="s">
        <v>62</v>
      </c>
      <c r="B22" s="20"/>
      <c r="C22" s="52">
        <v>2017</v>
      </c>
      <c r="D22" s="18">
        <v>118497.58</v>
      </c>
      <c r="E22" s="50">
        <v>0</v>
      </c>
      <c r="F22" s="21">
        <v>0</v>
      </c>
      <c r="G22" s="18">
        <v>118497.58</v>
      </c>
      <c r="H22" s="21">
        <f t="shared" si="0"/>
        <v>0</v>
      </c>
      <c r="I22" s="21">
        <f t="shared" si="1"/>
        <v>0</v>
      </c>
      <c r="J22" s="36" t="s">
        <v>135</v>
      </c>
      <c r="K22" s="36" t="s">
        <v>135</v>
      </c>
      <c r="L22" s="36" t="s">
        <v>135</v>
      </c>
    </row>
    <row r="23" spans="1:12" ht="32.25" thickBot="1">
      <c r="A23" s="48" t="s">
        <v>63</v>
      </c>
      <c r="B23" s="49"/>
      <c r="C23" s="53">
        <v>2017</v>
      </c>
      <c r="D23" s="18">
        <v>30000</v>
      </c>
      <c r="E23" s="50">
        <v>0</v>
      </c>
      <c r="F23" s="21">
        <v>0</v>
      </c>
      <c r="G23" s="18">
        <v>30000</v>
      </c>
      <c r="H23" s="21">
        <f t="shared" si="0"/>
        <v>0</v>
      </c>
      <c r="I23" s="21">
        <f t="shared" si="1"/>
        <v>0</v>
      </c>
      <c r="J23" s="21">
        <v>0</v>
      </c>
      <c r="K23" s="21">
        <v>0</v>
      </c>
      <c r="L23" s="21">
        <v>0</v>
      </c>
    </row>
    <row r="27" spans="1:12" ht="18.75">
      <c r="A27" s="132" t="s">
        <v>126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</row>
    <row r="28" spans="1:12" ht="18.75">
      <c r="A28" s="144" t="s">
        <v>125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1:12" ht="18.75">
      <c r="A29" s="144" t="s">
        <v>157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12" ht="15.75" thickBot="1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9.5" thickBot="1">
      <c r="A31" s="147" t="s">
        <v>6</v>
      </c>
      <c r="B31" s="150" t="s">
        <v>43</v>
      </c>
      <c r="C31" s="150" t="s">
        <v>44</v>
      </c>
      <c r="D31" s="145" t="s">
        <v>45</v>
      </c>
      <c r="E31" s="145"/>
      <c r="F31" s="145"/>
      <c r="G31" s="145"/>
      <c r="H31" s="145"/>
      <c r="I31" s="145"/>
      <c r="J31" s="145"/>
      <c r="K31" s="145"/>
      <c r="L31" s="146"/>
    </row>
    <row r="32" spans="1:12" ht="19.5" thickBot="1">
      <c r="A32" s="148"/>
      <c r="B32" s="151"/>
      <c r="C32" s="151"/>
      <c r="D32" s="145" t="s">
        <v>46</v>
      </c>
      <c r="E32" s="145"/>
      <c r="F32" s="146"/>
      <c r="G32" s="155" t="s">
        <v>47</v>
      </c>
      <c r="H32" s="156"/>
      <c r="I32" s="156"/>
      <c r="J32" s="156"/>
      <c r="K32" s="156"/>
      <c r="L32" s="157"/>
    </row>
    <row r="33" spans="1:12" ht="19.5" thickBot="1">
      <c r="A33" s="148"/>
      <c r="B33" s="151"/>
      <c r="C33" s="151"/>
      <c r="D33" s="153"/>
      <c r="E33" s="153"/>
      <c r="F33" s="154"/>
      <c r="G33" s="155" t="s">
        <v>48</v>
      </c>
      <c r="H33" s="156"/>
      <c r="I33" s="157"/>
      <c r="J33" s="155" t="s">
        <v>49</v>
      </c>
      <c r="K33" s="156"/>
      <c r="L33" s="157"/>
    </row>
    <row r="34" spans="1:12" ht="75.75" thickBot="1">
      <c r="A34" s="149"/>
      <c r="B34" s="152"/>
      <c r="C34" s="152"/>
      <c r="D34" s="65" t="s">
        <v>127</v>
      </c>
      <c r="E34" s="64" t="s">
        <v>128</v>
      </c>
      <c r="F34" s="19" t="s">
        <v>129</v>
      </c>
      <c r="G34" s="64" t="s">
        <v>127</v>
      </c>
      <c r="H34" s="64" t="s">
        <v>128</v>
      </c>
      <c r="I34" s="19" t="s">
        <v>129</v>
      </c>
      <c r="J34" s="64" t="s">
        <v>127</v>
      </c>
      <c r="K34" s="64" t="s">
        <v>128</v>
      </c>
      <c r="L34" s="19" t="s">
        <v>129</v>
      </c>
    </row>
    <row r="35" spans="1:12" ht="19.5" thickBot="1">
      <c r="A35" s="46">
        <v>1</v>
      </c>
      <c r="B35" s="66">
        <v>2</v>
      </c>
      <c r="C35" s="19">
        <v>3</v>
      </c>
      <c r="D35" s="65">
        <v>4</v>
      </c>
      <c r="E35" s="19">
        <v>5</v>
      </c>
      <c r="F35" s="65">
        <v>6</v>
      </c>
      <c r="G35" s="19">
        <v>7</v>
      </c>
      <c r="H35" s="65">
        <v>8</v>
      </c>
      <c r="I35" s="19">
        <v>9</v>
      </c>
      <c r="J35" s="66">
        <v>10</v>
      </c>
      <c r="K35" s="66">
        <v>11</v>
      </c>
      <c r="L35" s="66">
        <v>12</v>
      </c>
    </row>
    <row r="36" spans="1:12" ht="75.75" thickBot="1">
      <c r="A36" s="47" t="s">
        <v>50</v>
      </c>
      <c r="B36" s="63">
        <v>1</v>
      </c>
      <c r="C36" s="21"/>
      <c r="D36" s="50">
        <v>0</v>
      </c>
      <c r="E36" s="50">
        <f>E37+E40</f>
        <v>2188801.1599999997</v>
      </c>
      <c r="F36" s="21">
        <v>0</v>
      </c>
      <c r="G36" s="21">
        <f>D36</f>
        <v>0</v>
      </c>
      <c r="H36" s="21">
        <f>E36</f>
        <v>2188801.1599999997</v>
      </c>
      <c r="I36" s="21">
        <f>F36</f>
        <v>0</v>
      </c>
      <c r="J36" s="21">
        <v>0</v>
      </c>
      <c r="K36" s="21">
        <v>0</v>
      </c>
      <c r="L36" s="21">
        <v>0</v>
      </c>
    </row>
    <row r="37" spans="1:12" ht="94.5" thickBot="1">
      <c r="A37" s="47" t="s">
        <v>51</v>
      </c>
      <c r="B37" s="63">
        <v>1001</v>
      </c>
      <c r="C37" s="21"/>
      <c r="D37" s="50">
        <v>0</v>
      </c>
      <c r="E37" s="51">
        <f>E38+E39</f>
        <v>1492025.7999999998</v>
      </c>
      <c r="F37" s="21">
        <v>0</v>
      </c>
      <c r="G37" s="21">
        <f t="shared" ref="G37:G48" si="2">D37</f>
        <v>0</v>
      </c>
      <c r="H37" s="21">
        <f t="shared" ref="H37" si="3">E37</f>
        <v>1492025.7999999998</v>
      </c>
      <c r="I37" s="21">
        <f t="shared" ref="I37:I48" si="4">F37</f>
        <v>0</v>
      </c>
      <c r="J37" s="21" t="s">
        <v>135</v>
      </c>
      <c r="K37" s="21" t="s">
        <v>135</v>
      </c>
      <c r="L37" s="21" t="s">
        <v>135</v>
      </c>
    </row>
    <row r="38" spans="1:12" ht="38.25" thickBot="1">
      <c r="A38" s="47" t="s">
        <v>60</v>
      </c>
      <c r="B38" s="63"/>
      <c r="C38" s="52">
        <v>2017</v>
      </c>
      <c r="D38" s="50">
        <v>0</v>
      </c>
      <c r="E38" s="51">
        <f>877860.6-78475</f>
        <v>799385.59999999998</v>
      </c>
      <c r="F38" s="21">
        <v>0</v>
      </c>
      <c r="G38" s="21">
        <f t="shared" si="2"/>
        <v>0</v>
      </c>
      <c r="H38" s="21">
        <f>E38</f>
        <v>799385.59999999998</v>
      </c>
      <c r="I38" s="21">
        <f t="shared" si="4"/>
        <v>0</v>
      </c>
      <c r="J38" s="60"/>
      <c r="K38" s="60"/>
      <c r="L38" s="60"/>
    </row>
    <row r="39" spans="1:12" ht="75.75" thickBot="1">
      <c r="A39" s="47" t="s">
        <v>58</v>
      </c>
      <c r="B39" s="63"/>
      <c r="C39" s="52">
        <v>2017</v>
      </c>
      <c r="D39" s="50">
        <v>0</v>
      </c>
      <c r="E39" s="51">
        <v>692640.2</v>
      </c>
      <c r="F39" s="21">
        <v>0</v>
      </c>
      <c r="G39" s="21">
        <f t="shared" si="2"/>
        <v>0</v>
      </c>
      <c r="H39" s="21">
        <f t="shared" ref="H39:H42" si="5">E39</f>
        <v>692640.2</v>
      </c>
      <c r="I39" s="21">
        <f t="shared" si="4"/>
        <v>0</v>
      </c>
      <c r="J39" s="60" t="s">
        <v>135</v>
      </c>
      <c r="K39" s="60" t="s">
        <v>135</v>
      </c>
      <c r="L39" s="60" t="s">
        <v>135</v>
      </c>
    </row>
    <row r="40" spans="1:12" ht="57" thickBot="1">
      <c r="A40" s="47" t="s">
        <v>52</v>
      </c>
      <c r="B40" s="63">
        <v>2001</v>
      </c>
      <c r="C40" s="52"/>
      <c r="D40" s="50">
        <v>0</v>
      </c>
      <c r="E40" s="18">
        <f>E41+E42+E43+E45+E46+E47+E48</f>
        <v>696775.36</v>
      </c>
      <c r="F40" s="21">
        <v>0</v>
      </c>
      <c r="G40" s="21">
        <f t="shared" si="2"/>
        <v>0</v>
      </c>
      <c r="H40" s="21">
        <f t="shared" si="5"/>
        <v>696775.36</v>
      </c>
      <c r="I40" s="21">
        <f t="shared" si="4"/>
        <v>0</v>
      </c>
      <c r="J40" s="21">
        <v>0</v>
      </c>
      <c r="K40" s="21">
        <v>0</v>
      </c>
      <c r="L40" s="21">
        <v>0</v>
      </c>
    </row>
    <row r="41" spans="1:12" ht="19.5" thickBot="1">
      <c r="A41" s="7" t="s">
        <v>59</v>
      </c>
      <c r="B41" s="63"/>
      <c r="C41" s="52">
        <v>2018</v>
      </c>
      <c r="D41" s="50">
        <v>0</v>
      </c>
      <c r="E41" s="18">
        <v>1000</v>
      </c>
      <c r="F41" s="21">
        <v>0</v>
      </c>
      <c r="G41" s="21">
        <f t="shared" si="2"/>
        <v>0</v>
      </c>
      <c r="H41" s="21">
        <f t="shared" si="5"/>
        <v>1000</v>
      </c>
      <c r="I41" s="21">
        <f t="shared" si="4"/>
        <v>0</v>
      </c>
      <c r="J41" s="21" t="s">
        <v>135</v>
      </c>
      <c r="K41" s="21" t="s">
        <v>135</v>
      </c>
      <c r="L41" s="21" t="s">
        <v>135</v>
      </c>
    </row>
    <row r="42" spans="1:12" ht="19.5" thickBot="1">
      <c r="A42" s="7" t="s">
        <v>146</v>
      </c>
      <c r="B42" s="63"/>
      <c r="C42" s="52">
        <v>2018</v>
      </c>
      <c r="D42" s="50">
        <v>0</v>
      </c>
      <c r="E42" s="18">
        <f>D17</f>
        <v>427736.78</v>
      </c>
      <c r="F42" s="21">
        <v>0</v>
      </c>
      <c r="G42" s="21">
        <f t="shared" si="2"/>
        <v>0</v>
      </c>
      <c r="H42" s="21">
        <f t="shared" si="5"/>
        <v>427736.78</v>
      </c>
      <c r="I42" s="21">
        <f t="shared" si="4"/>
        <v>0</v>
      </c>
      <c r="J42" s="21"/>
      <c r="K42" s="21"/>
      <c r="L42" s="21"/>
    </row>
    <row r="43" spans="1:12" ht="19.5" thickBot="1">
      <c r="A43" s="7" t="s">
        <v>60</v>
      </c>
      <c r="B43" s="63"/>
      <c r="C43" s="52">
        <v>2018</v>
      </c>
      <c r="D43" s="50">
        <v>0</v>
      </c>
      <c r="E43" s="18">
        <f>H43</f>
        <v>78515</v>
      </c>
      <c r="F43" s="21">
        <v>0</v>
      </c>
      <c r="G43" s="21">
        <f t="shared" si="2"/>
        <v>0</v>
      </c>
      <c r="H43" s="21">
        <f>78475+40</f>
        <v>78515</v>
      </c>
      <c r="I43" s="21">
        <f t="shared" si="4"/>
        <v>0</v>
      </c>
      <c r="J43" s="21" t="s">
        <v>135</v>
      </c>
      <c r="K43" s="21" t="s">
        <v>135</v>
      </c>
      <c r="L43" s="21" t="s">
        <v>135</v>
      </c>
    </row>
    <row r="44" spans="1:12" ht="48" thickBot="1">
      <c r="A44" s="7" t="s">
        <v>61</v>
      </c>
      <c r="B44" s="63"/>
      <c r="C44" s="52">
        <v>2018</v>
      </c>
      <c r="D44" s="50">
        <v>0</v>
      </c>
      <c r="E44" s="18">
        <v>0</v>
      </c>
      <c r="F44" s="21">
        <v>0</v>
      </c>
      <c r="G44" s="21">
        <f t="shared" si="2"/>
        <v>0</v>
      </c>
      <c r="H44" s="21">
        <f t="shared" ref="H44:H48" si="6">E44</f>
        <v>0</v>
      </c>
      <c r="I44" s="21">
        <f t="shared" si="4"/>
        <v>0</v>
      </c>
      <c r="J44" s="21" t="s">
        <v>135</v>
      </c>
      <c r="K44" s="21" t="s">
        <v>135</v>
      </c>
      <c r="L44" s="21" t="s">
        <v>135</v>
      </c>
    </row>
    <row r="45" spans="1:12" ht="19.5" thickBot="1">
      <c r="A45" s="7" t="s">
        <v>136</v>
      </c>
      <c r="B45" s="63"/>
      <c r="C45" s="52">
        <v>2018</v>
      </c>
      <c r="D45" s="50">
        <v>0</v>
      </c>
      <c r="E45" s="18">
        <v>0</v>
      </c>
      <c r="F45" s="21">
        <v>0</v>
      </c>
      <c r="G45" s="21">
        <f t="shared" si="2"/>
        <v>0</v>
      </c>
      <c r="H45" s="21">
        <f t="shared" si="6"/>
        <v>0</v>
      </c>
      <c r="I45" s="21">
        <f t="shared" si="4"/>
        <v>0</v>
      </c>
      <c r="J45" s="21" t="s">
        <v>135</v>
      </c>
      <c r="K45" s="21" t="s">
        <v>135</v>
      </c>
      <c r="L45" s="21" t="s">
        <v>135</v>
      </c>
    </row>
    <row r="46" spans="1:12" ht="19.5" thickBot="1">
      <c r="A46" s="7" t="s">
        <v>137</v>
      </c>
      <c r="B46" s="63"/>
      <c r="C46" s="52">
        <v>2018</v>
      </c>
      <c r="D46" s="50">
        <v>0</v>
      </c>
      <c r="E46" s="18">
        <v>21026</v>
      </c>
      <c r="F46" s="21">
        <v>0</v>
      </c>
      <c r="G46" s="21">
        <f t="shared" si="2"/>
        <v>0</v>
      </c>
      <c r="H46" s="21">
        <f t="shared" si="6"/>
        <v>21026</v>
      </c>
      <c r="I46" s="21">
        <f t="shared" si="4"/>
        <v>0</v>
      </c>
      <c r="J46" s="21" t="s">
        <v>135</v>
      </c>
      <c r="K46" s="21" t="s">
        <v>135</v>
      </c>
      <c r="L46" s="21" t="s">
        <v>135</v>
      </c>
    </row>
    <row r="47" spans="1:12" ht="32.25" thickBot="1">
      <c r="A47" s="7" t="s">
        <v>62</v>
      </c>
      <c r="B47" s="63"/>
      <c r="C47" s="52">
        <v>2018</v>
      </c>
      <c r="D47" s="50">
        <v>0</v>
      </c>
      <c r="E47" s="18">
        <v>168497.58</v>
      </c>
      <c r="F47" s="21">
        <v>0</v>
      </c>
      <c r="G47" s="21">
        <f t="shared" si="2"/>
        <v>0</v>
      </c>
      <c r="H47" s="21">
        <f t="shared" si="6"/>
        <v>168497.58</v>
      </c>
      <c r="I47" s="21">
        <f t="shared" si="4"/>
        <v>0</v>
      </c>
      <c r="J47" s="60" t="s">
        <v>135</v>
      </c>
      <c r="K47" s="60" t="s">
        <v>135</v>
      </c>
      <c r="L47" s="60" t="s">
        <v>135</v>
      </c>
    </row>
    <row r="48" spans="1:12" ht="32.25" thickBot="1">
      <c r="A48" s="48" t="s">
        <v>63</v>
      </c>
      <c r="B48" s="49"/>
      <c r="C48" s="52">
        <v>2018</v>
      </c>
      <c r="D48" s="50">
        <v>0</v>
      </c>
      <c r="E48" s="18">
        <v>0</v>
      </c>
      <c r="F48" s="21">
        <v>0</v>
      </c>
      <c r="G48" s="21">
        <f t="shared" si="2"/>
        <v>0</v>
      </c>
      <c r="H48" s="21">
        <f t="shared" si="6"/>
        <v>0</v>
      </c>
      <c r="I48" s="21">
        <f t="shared" si="4"/>
        <v>0</v>
      </c>
      <c r="J48" s="21">
        <v>0</v>
      </c>
      <c r="K48" s="21">
        <v>0</v>
      </c>
      <c r="L48" s="21">
        <v>0</v>
      </c>
    </row>
    <row r="55" spans="1:12" ht="18.75">
      <c r="A55" s="132" t="s">
        <v>126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2" ht="18.75">
      <c r="A56" s="144" t="s">
        <v>125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</row>
    <row r="57" spans="1:12" ht="18.75">
      <c r="A57" s="144" t="s">
        <v>158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</row>
    <row r="58" spans="1:12" ht="15.75" thickBot="1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 ht="19.5" thickBot="1">
      <c r="A59" s="147" t="s">
        <v>6</v>
      </c>
      <c r="B59" s="150" t="s">
        <v>43</v>
      </c>
      <c r="C59" s="150" t="s">
        <v>44</v>
      </c>
      <c r="D59" s="145" t="s">
        <v>45</v>
      </c>
      <c r="E59" s="145"/>
      <c r="F59" s="145"/>
      <c r="G59" s="145"/>
      <c r="H59" s="145"/>
      <c r="I59" s="145"/>
      <c r="J59" s="145"/>
      <c r="K59" s="145"/>
      <c r="L59" s="146"/>
    </row>
    <row r="60" spans="1:12" ht="19.5" thickBot="1">
      <c r="A60" s="148"/>
      <c r="B60" s="151"/>
      <c r="C60" s="151"/>
      <c r="D60" s="145" t="s">
        <v>46</v>
      </c>
      <c r="E60" s="145"/>
      <c r="F60" s="146"/>
      <c r="G60" s="155" t="s">
        <v>47</v>
      </c>
      <c r="H60" s="156"/>
      <c r="I60" s="156"/>
      <c r="J60" s="156"/>
      <c r="K60" s="156"/>
      <c r="L60" s="157"/>
    </row>
    <row r="61" spans="1:12" ht="39.75" customHeight="1" thickBot="1">
      <c r="A61" s="148"/>
      <c r="B61" s="151"/>
      <c r="C61" s="151"/>
      <c r="D61" s="153"/>
      <c r="E61" s="153"/>
      <c r="F61" s="154"/>
      <c r="G61" s="155" t="s">
        <v>48</v>
      </c>
      <c r="H61" s="156"/>
      <c r="I61" s="157"/>
      <c r="J61" s="155" t="s">
        <v>49</v>
      </c>
      <c r="K61" s="156"/>
      <c r="L61" s="157"/>
    </row>
    <row r="62" spans="1:12" ht="75.75" thickBot="1">
      <c r="A62" s="149"/>
      <c r="B62" s="152"/>
      <c r="C62" s="152"/>
      <c r="D62" s="65" t="s">
        <v>127</v>
      </c>
      <c r="E62" s="64" t="s">
        <v>128</v>
      </c>
      <c r="F62" s="19" t="s">
        <v>129</v>
      </c>
      <c r="G62" s="64" t="s">
        <v>127</v>
      </c>
      <c r="H62" s="64" t="s">
        <v>128</v>
      </c>
      <c r="I62" s="19" t="s">
        <v>129</v>
      </c>
      <c r="J62" s="64" t="s">
        <v>127</v>
      </c>
      <c r="K62" s="64" t="s">
        <v>128</v>
      </c>
      <c r="L62" s="19" t="s">
        <v>129</v>
      </c>
    </row>
    <row r="63" spans="1:12" ht="19.5" thickBot="1">
      <c r="A63" s="46">
        <v>1</v>
      </c>
      <c r="B63" s="66">
        <v>2</v>
      </c>
      <c r="C63" s="19">
        <v>3</v>
      </c>
      <c r="D63" s="65">
        <v>4</v>
      </c>
      <c r="E63" s="19">
        <v>5</v>
      </c>
      <c r="F63" s="65">
        <v>6</v>
      </c>
      <c r="G63" s="19">
        <v>7</v>
      </c>
      <c r="H63" s="65">
        <v>8</v>
      </c>
      <c r="I63" s="19">
        <v>9</v>
      </c>
      <c r="J63" s="66">
        <v>10</v>
      </c>
      <c r="K63" s="66">
        <v>11</v>
      </c>
      <c r="L63" s="66">
        <v>12</v>
      </c>
    </row>
    <row r="64" spans="1:12" ht="75.75" thickBot="1">
      <c r="A64" s="47" t="s">
        <v>50</v>
      </c>
      <c r="B64" s="63">
        <v>1</v>
      </c>
      <c r="C64" s="21"/>
      <c r="D64" s="50">
        <v>0</v>
      </c>
      <c r="E64" s="50">
        <v>0</v>
      </c>
      <c r="F64" s="50">
        <f>F65+F68</f>
        <v>2188801.1599999997</v>
      </c>
      <c r="G64" s="21">
        <f>D64</f>
        <v>0</v>
      </c>
      <c r="H64" s="21">
        <v>0</v>
      </c>
      <c r="I64" s="21">
        <f>F64</f>
        <v>2188801.1599999997</v>
      </c>
      <c r="J64" s="21">
        <v>0</v>
      </c>
      <c r="K64" s="21">
        <v>0</v>
      </c>
      <c r="L64" s="21">
        <v>0</v>
      </c>
    </row>
    <row r="65" spans="1:12" ht="94.5" thickBot="1">
      <c r="A65" s="47" t="s">
        <v>51</v>
      </c>
      <c r="B65" s="63">
        <v>1001</v>
      </c>
      <c r="C65" s="21"/>
      <c r="D65" s="50">
        <v>0</v>
      </c>
      <c r="E65" s="50">
        <v>0</v>
      </c>
      <c r="F65" s="51">
        <f>F66+F67</f>
        <v>1492025.7999999998</v>
      </c>
      <c r="G65" s="21">
        <f t="shared" ref="G65:G76" si="7">D65</f>
        <v>0</v>
      </c>
      <c r="H65" s="21">
        <v>0</v>
      </c>
      <c r="I65" s="21">
        <f t="shared" ref="I65:I76" si="8">F65</f>
        <v>1492025.7999999998</v>
      </c>
      <c r="J65" s="21" t="s">
        <v>135</v>
      </c>
      <c r="K65" s="21" t="s">
        <v>135</v>
      </c>
      <c r="L65" s="21" t="s">
        <v>135</v>
      </c>
    </row>
    <row r="66" spans="1:12" ht="38.25" thickBot="1">
      <c r="A66" s="47" t="s">
        <v>60</v>
      </c>
      <c r="B66" s="63"/>
      <c r="C66" s="52">
        <v>2018</v>
      </c>
      <c r="D66" s="50">
        <v>0</v>
      </c>
      <c r="E66" s="50">
        <v>0</v>
      </c>
      <c r="F66" s="51">
        <f>877860.6-78475</f>
        <v>799385.59999999998</v>
      </c>
      <c r="G66" s="21">
        <f t="shared" si="7"/>
        <v>0</v>
      </c>
      <c r="H66" s="21">
        <v>0</v>
      </c>
      <c r="I66" s="21">
        <f t="shared" si="8"/>
        <v>799385.59999999998</v>
      </c>
      <c r="J66" s="60"/>
      <c r="K66" s="60"/>
      <c r="L66" s="60"/>
    </row>
    <row r="67" spans="1:12" ht="75.75" thickBot="1">
      <c r="A67" s="47" t="s">
        <v>58</v>
      </c>
      <c r="B67" s="63"/>
      <c r="C67" s="52">
        <v>2018</v>
      </c>
      <c r="D67" s="50">
        <v>0</v>
      </c>
      <c r="E67" s="50">
        <v>0</v>
      </c>
      <c r="F67" s="51">
        <v>692640.2</v>
      </c>
      <c r="G67" s="21">
        <f t="shared" si="7"/>
        <v>0</v>
      </c>
      <c r="H67" s="21">
        <v>0</v>
      </c>
      <c r="I67" s="21">
        <f t="shared" si="8"/>
        <v>692640.2</v>
      </c>
      <c r="J67" s="60" t="s">
        <v>135</v>
      </c>
      <c r="K67" s="60" t="s">
        <v>135</v>
      </c>
      <c r="L67" s="60" t="s">
        <v>135</v>
      </c>
    </row>
    <row r="68" spans="1:12" ht="57" thickBot="1">
      <c r="A68" s="47" t="s">
        <v>52</v>
      </c>
      <c r="B68" s="63">
        <v>2001</v>
      </c>
      <c r="C68" s="52"/>
      <c r="D68" s="50">
        <v>0</v>
      </c>
      <c r="E68" s="50">
        <v>0</v>
      </c>
      <c r="F68" s="18">
        <f>F69+F70+F71+F73+F74+F75+F76</f>
        <v>696775.36</v>
      </c>
      <c r="G68" s="21">
        <f t="shared" si="7"/>
        <v>0</v>
      </c>
      <c r="H68" s="21">
        <v>0</v>
      </c>
      <c r="I68" s="21">
        <f t="shared" si="8"/>
        <v>696775.36</v>
      </c>
      <c r="J68" s="21">
        <v>0</v>
      </c>
      <c r="K68" s="21">
        <v>0</v>
      </c>
      <c r="L68" s="21">
        <v>0</v>
      </c>
    </row>
    <row r="69" spans="1:12" ht="19.5" thickBot="1">
      <c r="A69" s="7" t="s">
        <v>59</v>
      </c>
      <c r="B69" s="63"/>
      <c r="C69" s="52">
        <v>2019</v>
      </c>
      <c r="D69" s="50">
        <v>0</v>
      </c>
      <c r="E69" s="50">
        <v>0</v>
      </c>
      <c r="F69" s="18">
        <v>1000</v>
      </c>
      <c r="G69" s="21">
        <f t="shared" si="7"/>
        <v>0</v>
      </c>
      <c r="H69" s="21">
        <v>0</v>
      </c>
      <c r="I69" s="21">
        <f t="shared" si="8"/>
        <v>1000</v>
      </c>
      <c r="J69" s="21" t="s">
        <v>135</v>
      </c>
      <c r="K69" s="21" t="s">
        <v>135</v>
      </c>
      <c r="L69" s="21" t="s">
        <v>135</v>
      </c>
    </row>
    <row r="70" spans="1:12" ht="19.5" thickBot="1">
      <c r="A70" s="7" t="s">
        <v>146</v>
      </c>
      <c r="B70" s="63"/>
      <c r="C70" s="52">
        <v>2019</v>
      </c>
      <c r="D70" s="50">
        <v>0</v>
      </c>
      <c r="E70" s="50">
        <v>0</v>
      </c>
      <c r="F70" s="18">
        <f>E42</f>
        <v>427736.78</v>
      </c>
      <c r="G70" s="21">
        <f t="shared" si="7"/>
        <v>0</v>
      </c>
      <c r="H70" s="21">
        <v>0</v>
      </c>
      <c r="I70" s="21">
        <f t="shared" si="8"/>
        <v>427736.78</v>
      </c>
      <c r="J70" s="21"/>
      <c r="K70" s="21"/>
      <c r="L70" s="21"/>
    </row>
    <row r="71" spans="1:12" ht="19.5" thickBot="1">
      <c r="A71" s="7" t="s">
        <v>60</v>
      </c>
      <c r="B71" s="63"/>
      <c r="C71" s="52">
        <v>2019</v>
      </c>
      <c r="D71" s="50">
        <v>0</v>
      </c>
      <c r="E71" s="50">
        <v>0</v>
      </c>
      <c r="F71" s="18">
        <f>I71</f>
        <v>78515</v>
      </c>
      <c r="G71" s="21">
        <f t="shared" si="7"/>
        <v>0</v>
      </c>
      <c r="H71" s="21">
        <v>0</v>
      </c>
      <c r="I71" s="21">
        <v>78515</v>
      </c>
      <c r="J71" s="21" t="s">
        <v>135</v>
      </c>
      <c r="K71" s="21" t="s">
        <v>135</v>
      </c>
      <c r="L71" s="21" t="s">
        <v>135</v>
      </c>
    </row>
    <row r="72" spans="1:12" ht="48" thickBot="1">
      <c r="A72" s="7" t="s">
        <v>61</v>
      </c>
      <c r="B72" s="63"/>
      <c r="C72" s="52">
        <v>2019</v>
      </c>
      <c r="D72" s="50">
        <v>0</v>
      </c>
      <c r="E72" s="50">
        <v>0</v>
      </c>
      <c r="F72" s="18">
        <v>0</v>
      </c>
      <c r="G72" s="21">
        <f t="shared" si="7"/>
        <v>0</v>
      </c>
      <c r="H72" s="21">
        <v>0</v>
      </c>
      <c r="I72" s="21">
        <f t="shared" si="8"/>
        <v>0</v>
      </c>
      <c r="J72" s="21" t="s">
        <v>135</v>
      </c>
      <c r="K72" s="21" t="s">
        <v>135</v>
      </c>
      <c r="L72" s="21" t="s">
        <v>135</v>
      </c>
    </row>
    <row r="73" spans="1:12" ht="19.5" thickBot="1">
      <c r="A73" s="7" t="s">
        <v>136</v>
      </c>
      <c r="B73" s="63"/>
      <c r="C73" s="52">
        <v>2019</v>
      </c>
      <c r="D73" s="50">
        <v>0</v>
      </c>
      <c r="E73" s="50">
        <v>0</v>
      </c>
      <c r="F73" s="18">
        <v>0</v>
      </c>
      <c r="G73" s="21">
        <f t="shared" si="7"/>
        <v>0</v>
      </c>
      <c r="H73" s="21">
        <v>0</v>
      </c>
      <c r="I73" s="21">
        <f t="shared" si="8"/>
        <v>0</v>
      </c>
      <c r="J73" s="21" t="s">
        <v>135</v>
      </c>
      <c r="K73" s="21" t="s">
        <v>135</v>
      </c>
      <c r="L73" s="21" t="s">
        <v>135</v>
      </c>
    </row>
    <row r="74" spans="1:12" ht="19.5" thickBot="1">
      <c r="A74" s="7" t="s">
        <v>137</v>
      </c>
      <c r="B74" s="63"/>
      <c r="C74" s="52">
        <v>2019</v>
      </c>
      <c r="D74" s="50">
        <v>0</v>
      </c>
      <c r="E74" s="50">
        <v>0</v>
      </c>
      <c r="F74" s="18">
        <v>21026</v>
      </c>
      <c r="G74" s="21">
        <f t="shared" si="7"/>
        <v>0</v>
      </c>
      <c r="H74" s="21">
        <v>0</v>
      </c>
      <c r="I74" s="21">
        <f t="shared" si="8"/>
        <v>21026</v>
      </c>
      <c r="J74" s="21" t="s">
        <v>135</v>
      </c>
      <c r="K74" s="21" t="s">
        <v>135</v>
      </c>
      <c r="L74" s="21" t="s">
        <v>135</v>
      </c>
    </row>
    <row r="75" spans="1:12" ht="32.25" thickBot="1">
      <c r="A75" s="7" t="s">
        <v>62</v>
      </c>
      <c r="B75" s="63"/>
      <c r="C75" s="52">
        <v>2019</v>
      </c>
      <c r="D75" s="50">
        <v>0</v>
      </c>
      <c r="E75" s="50">
        <v>0</v>
      </c>
      <c r="F75" s="18">
        <v>168497.58</v>
      </c>
      <c r="G75" s="21">
        <f t="shared" si="7"/>
        <v>0</v>
      </c>
      <c r="H75" s="21">
        <v>0</v>
      </c>
      <c r="I75" s="21">
        <f t="shared" si="8"/>
        <v>168497.58</v>
      </c>
      <c r="J75" s="60" t="s">
        <v>135</v>
      </c>
      <c r="K75" s="60" t="s">
        <v>135</v>
      </c>
      <c r="L75" s="60" t="s">
        <v>135</v>
      </c>
    </row>
    <row r="76" spans="1:12" ht="32.25" thickBot="1">
      <c r="A76" s="48" t="s">
        <v>63</v>
      </c>
      <c r="B76" s="49"/>
      <c r="C76" s="52">
        <v>2019</v>
      </c>
      <c r="D76" s="50">
        <v>0</v>
      </c>
      <c r="E76" s="50">
        <v>0</v>
      </c>
      <c r="F76" s="18">
        <v>0</v>
      </c>
      <c r="G76" s="21">
        <f t="shared" si="7"/>
        <v>0</v>
      </c>
      <c r="H76" s="21">
        <v>0</v>
      </c>
      <c r="I76" s="21">
        <f t="shared" si="8"/>
        <v>0</v>
      </c>
      <c r="J76" s="21">
        <v>0</v>
      </c>
      <c r="K76" s="21">
        <v>0</v>
      </c>
      <c r="L76" s="21">
        <v>0</v>
      </c>
    </row>
  </sheetData>
  <mergeCells count="33">
    <mergeCell ref="A55:L55"/>
    <mergeCell ref="A56:L56"/>
    <mergeCell ref="A57:L57"/>
    <mergeCell ref="A59:A62"/>
    <mergeCell ref="B59:B62"/>
    <mergeCell ref="C59:C62"/>
    <mergeCell ref="D59:L59"/>
    <mergeCell ref="D60:F61"/>
    <mergeCell ref="G60:L60"/>
    <mergeCell ref="G61:I61"/>
    <mergeCell ref="J61:L61"/>
    <mergeCell ref="A27:L27"/>
    <mergeCell ref="A28:L28"/>
    <mergeCell ref="A29:L29"/>
    <mergeCell ref="A31:A34"/>
    <mergeCell ref="B31:B34"/>
    <mergeCell ref="C31:C34"/>
    <mergeCell ref="D31:L31"/>
    <mergeCell ref="D32:F33"/>
    <mergeCell ref="G32:L32"/>
    <mergeCell ref="G33:I33"/>
    <mergeCell ref="J33:L33"/>
    <mergeCell ref="A2:L2"/>
    <mergeCell ref="A3:L3"/>
    <mergeCell ref="A4:L4"/>
    <mergeCell ref="D6:L6"/>
    <mergeCell ref="A6:A9"/>
    <mergeCell ref="B6:B9"/>
    <mergeCell ref="C6:C9"/>
    <mergeCell ref="D7:F8"/>
    <mergeCell ref="G8:I8"/>
    <mergeCell ref="J8:L8"/>
    <mergeCell ref="G7:L7"/>
  </mergeCells>
  <phoneticPr fontId="12" type="noConversion"/>
  <pageMargins left="0.7" right="0.7" top="0.75" bottom="0.75" header="0.3" footer="0.3"/>
  <pageSetup paperSize="9" scale="28" orientation="portrait" r:id="rId1"/>
  <headerFooter>
    <oddFooter>&amp;R&amp;16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D11"/>
  <sheetViews>
    <sheetView view="pageLayout" topLeftCell="A2" workbookViewId="0">
      <selection activeCell="B1" sqref="B1:D12"/>
    </sheetView>
  </sheetViews>
  <sheetFormatPr defaultRowHeight="15"/>
  <cols>
    <col min="2" max="2" width="21.5703125" customWidth="1"/>
    <col min="3" max="3" width="8" customWidth="1"/>
    <col min="4" max="4" width="30.85546875" customWidth="1"/>
  </cols>
  <sheetData>
    <row r="1" spans="2:4" ht="15" customHeight="1">
      <c r="B1" s="158" t="s">
        <v>159</v>
      </c>
      <c r="C1" s="158"/>
      <c r="D1" s="158"/>
    </row>
    <row r="2" spans="2:4" ht="44.25" customHeight="1">
      <c r="B2" s="158"/>
      <c r="C2" s="158"/>
      <c r="D2" s="158"/>
    </row>
    <row r="3" spans="2:4" ht="15.75" thickBot="1"/>
    <row r="4" spans="2:4" ht="48" thickBot="1">
      <c r="B4" s="2" t="s">
        <v>53</v>
      </c>
      <c r="C4" s="3" t="s">
        <v>7</v>
      </c>
      <c r="D4" s="3" t="s">
        <v>54</v>
      </c>
    </row>
    <row r="5" spans="2:4" ht="16.5" thickBot="1">
      <c r="B5" s="4">
        <v>1</v>
      </c>
      <c r="C5" s="5">
        <v>2</v>
      </c>
      <c r="D5" s="5">
        <v>3</v>
      </c>
    </row>
    <row r="6" spans="2:4" ht="49.9" customHeight="1" thickBot="1">
      <c r="B6" s="9" t="s">
        <v>41</v>
      </c>
      <c r="C6" s="5">
        <v>10</v>
      </c>
      <c r="D6" s="11">
        <v>0</v>
      </c>
    </row>
    <row r="7" spans="2:4" ht="32.450000000000003" customHeight="1" thickBot="1">
      <c r="B7" s="9" t="s">
        <v>55</v>
      </c>
      <c r="C7" s="5">
        <v>20</v>
      </c>
      <c r="D7" s="11">
        <v>0</v>
      </c>
    </row>
    <row r="8" spans="2:4" ht="20.45" customHeight="1" thickBot="1">
      <c r="B8" s="9" t="s">
        <v>56</v>
      </c>
      <c r="C8" s="5">
        <v>30</v>
      </c>
      <c r="D8" s="11">
        <v>0</v>
      </c>
    </row>
    <row r="9" spans="2:4" ht="16.5" thickBot="1">
      <c r="B9" s="9"/>
      <c r="C9" s="5"/>
      <c r="D9" s="11"/>
    </row>
    <row r="10" spans="2:4" ht="16.5" thickBot="1">
      <c r="B10" s="9" t="s">
        <v>57</v>
      </c>
      <c r="C10" s="5">
        <v>40</v>
      </c>
      <c r="D10" s="11">
        <f>D8</f>
        <v>0</v>
      </c>
    </row>
    <row r="11" spans="2:4" ht="16.5" thickBot="1">
      <c r="B11" s="7"/>
      <c r="C11" s="6"/>
      <c r="D11" s="6"/>
    </row>
  </sheetData>
  <mergeCells count="1">
    <mergeCell ref="B1:D2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B3:D19"/>
  <sheetViews>
    <sheetView view="pageLayout" topLeftCell="A13" workbookViewId="0">
      <selection activeCell="C8" sqref="C8"/>
    </sheetView>
  </sheetViews>
  <sheetFormatPr defaultRowHeight="15"/>
  <cols>
    <col min="2" max="2" width="39.5703125" customWidth="1"/>
    <col min="3" max="3" width="15.7109375" customWidth="1"/>
    <col min="4" max="4" width="15.5703125" customWidth="1"/>
  </cols>
  <sheetData>
    <row r="3" spans="2:4" ht="15.75">
      <c r="B3" s="159" t="s">
        <v>64</v>
      </c>
      <c r="C3" s="160"/>
      <c r="D3" s="160"/>
    </row>
    <row r="4" spans="2:4" ht="16.5" thickBot="1">
      <c r="B4" s="23"/>
    </row>
    <row r="5" spans="2:4" ht="32.25" thickBot="1">
      <c r="B5" s="2" t="s">
        <v>6</v>
      </c>
      <c r="C5" s="3" t="s">
        <v>7</v>
      </c>
      <c r="D5" s="3" t="s">
        <v>65</v>
      </c>
    </row>
    <row r="6" spans="2:4" ht="15.75" thickBot="1">
      <c r="B6" s="16">
        <v>1</v>
      </c>
      <c r="C6" s="14">
        <v>2</v>
      </c>
      <c r="D6" s="14">
        <v>3</v>
      </c>
    </row>
    <row r="7" spans="2:4" ht="36.6" customHeight="1" thickBot="1">
      <c r="B7" s="7" t="s">
        <v>66</v>
      </c>
      <c r="C7" s="5">
        <v>10</v>
      </c>
      <c r="D7" s="10">
        <v>0</v>
      </c>
    </row>
    <row r="8" spans="2:4" ht="78" customHeight="1" thickBot="1">
      <c r="B8" s="7" t="s">
        <v>67</v>
      </c>
      <c r="C8" s="5">
        <v>20</v>
      </c>
      <c r="D8" s="10">
        <v>0</v>
      </c>
    </row>
    <row r="9" spans="2:4" ht="37.9" customHeight="1" thickBot="1">
      <c r="B9" s="7" t="s">
        <v>68</v>
      </c>
      <c r="C9" s="5">
        <v>30</v>
      </c>
      <c r="D9" s="10">
        <v>0</v>
      </c>
    </row>
    <row r="12" spans="2:4" ht="30">
      <c r="B12" s="26" t="s">
        <v>77</v>
      </c>
      <c r="C12" s="26"/>
      <c r="D12" s="26"/>
    </row>
    <row r="13" spans="2:4">
      <c r="B13" s="26"/>
      <c r="C13" s="26"/>
      <c r="D13" s="26"/>
    </row>
    <row r="14" spans="2:4">
      <c r="B14" s="26" t="s">
        <v>69</v>
      </c>
      <c r="C14" s="26"/>
      <c r="D14" s="26"/>
    </row>
    <row r="15" spans="2:4">
      <c r="B15" s="26"/>
      <c r="C15" s="26"/>
      <c r="D15" s="26"/>
    </row>
    <row r="16" spans="2:4">
      <c r="B16" s="26"/>
      <c r="C16" s="26"/>
      <c r="D16" s="26"/>
    </row>
    <row r="17" spans="2:4">
      <c r="B17" s="26"/>
      <c r="C17" s="26"/>
      <c r="D17" s="26"/>
    </row>
    <row r="18" spans="2:4">
      <c r="B18" s="26" t="s">
        <v>78</v>
      </c>
      <c r="C18" s="26"/>
      <c r="D18" s="26"/>
    </row>
    <row r="19" spans="2:4">
      <c r="B19" s="26"/>
      <c r="C19" s="26"/>
      <c r="D19" s="26"/>
    </row>
  </sheetData>
  <mergeCells count="1">
    <mergeCell ref="B3:D3"/>
  </mergeCells>
  <phoneticPr fontId="12" type="noConversion"/>
  <pageMargins left="0.7" right="0.7" top="0.75" bottom="0.75" header="0.3" footer="0.3"/>
  <pageSetup paperSize="9" orientation="portrait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</vt:lpstr>
      <vt:lpstr>2</vt:lpstr>
      <vt:lpstr>3,2017</vt:lpstr>
      <vt:lpstr>3,2018</vt:lpstr>
      <vt:lpstr>3,2019</vt:lpstr>
      <vt:lpstr>4</vt:lpstr>
      <vt:lpstr>5</vt:lpstr>
      <vt:lpstr>6</vt:lpstr>
      <vt:lpstr>'1'!Область_печати</vt:lpstr>
      <vt:lpstr>'2'!Область_печати</vt:lpstr>
      <vt:lpstr>'3,2017'!Область_печати</vt:lpstr>
      <vt:lpstr>'3,2018'!Область_печати</vt:lpstr>
      <vt:lpstr>'3,2019'!Область_печати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Голубчикова Яна Викторовна</dc:creator>
  <cp:lastModifiedBy>КомпЛавка Бардина 9</cp:lastModifiedBy>
  <cp:lastPrinted>2017-10-11T09:07:30Z</cp:lastPrinted>
  <dcterms:created xsi:type="dcterms:W3CDTF">2016-02-03T02:54:14Z</dcterms:created>
  <dcterms:modified xsi:type="dcterms:W3CDTF">2017-10-11T09:10:38Z</dcterms:modified>
</cp:coreProperties>
</file>